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COVER PAGE" sheetId="1" r:id="rId1"/>
    <sheet name="PENGENALAN" sheetId="2" r:id="rId2"/>
    <sheet name="PENGENALAN2" sheetId="3" r:id="rId3"/>
    <sheet name="A" sheetId="4" r:id="rId4"/>
    <sheet name="A2" sheetId="5" r:id="rId5"/>
    <sheet name="B1" sheetId="6" r:id="rId6"/>
    <sheet name="B2" sheetId="7" r:id="rId7"/>
    <sheet name="B3" sheetId="8" r:id="rId8"/>
    <sheet name="B4 Bilik dan Bengkel CDeC" sheetId="9" r:id="rId9"/>
    <sheet name="B5 Aset" sheetId="10" r:id="rId10"/>
    <sheet name="C" sheetId="11" r:id="rId11"/>
    <sheet name="D" sheetId="12" r:id="rId12"/>
    <sheet name="E" sheetId="13" r:id="rId13"/>
    <sheet name="F-KSS" sheetId="14" r:id="rId14"/>
    <sheet name="F-TSP" sheetId="15" r:id="rId15"/>
    <sheet name="G" sheetId="16" r:id="rId16"/>
    <sheet name="ANGGARAN PENDAPATAN" sheetId="17" r:id="rId17"/>
    <sheet name="RUMUSAN" sheetId="18" r:id="rId18"/>
  </sheets>
  <definedNames>
    <definedName name="_Toc454374146" localSheetId="0">'COVER PAGE'!$A$11</definedName>
    <definedName name="_xlnm.Print_Titles" localSheetId="13">'F-KSS'!$6:$8</definedName>
    <definedName name="_xlnm.Print_Titles" localSheetId="14">'F-TSP'!$6:$8</definedName>
  </definedNames>
  <calcPr fullCalcOnLoad="1"/>
</workbook>
</file>

<file path=xl/comments11.xml><?xml version="1.0" encoding="utf-8"?>
<comments xmlns="http://schemas.openxmlformats.org/spreadsheetml/2006/main">
  <authors>
    <author>M93z</author>
  </authors>
  <commentList>
    <comment ref="E11" authorId="0">
      <text>
        <r>
          <rPr>
            <b/>
            <sz val="9"/>
            <rFont val="Tahoma"/>
            <family val="2"/>
          </rPr>
          <t>M93z:</t>
        </r>
        <r>
          <rPr>
            <sz val="9"/>
            <rFont val="Tahoma"/>
            <family val="2"/>
          </rPr>
          <t xml:space="preserve">
`</t>
        </r>
      </text>
    </comment>
    <comment ref="L11" authorId="0">
      <text>
        <r>
          <rPr>
            <b/>
            <sz val="9"/>
            <rFont val="Tahoma"/>
            <family val="2"/>
          </rPr>
          <t>M93z:</t>
        </r>
        <r>
          <rPr>
            <sz val="9"/>
            <rFont val="Tahoma"/>
            <family val="2"/>
          </rPr>
          <t xml:space="preserve">
`</t>
        </r>
      </text>
    </comment>
    <comment ref="K11" authorId="0">
      <text>
        <r>
          <rPr>
            <b/>
            <sz val="9"/>
            <rFont val="Tahoma"/>
            <family val="2"/>
          </rPr>
          <t>M93z: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<sst xmlns="http://schemas.openxmlformats.org/spreadsheetml/2006/main" count="743" uniqueCount="232">
  <si>
    <t>Jumlah</t>
  </si>
  <si>
    <t>LAMPIRAN ' A '</t>
  </si>
  <si>
    <t>Tarikh:</t>
  </si>
  <si>
    <t>A</t>
  </si>
  <si>
    <t>B</t>
  </si>
  <si>
    <t>C</t>
  </si>
  <si>
    <t>D</t>
  </si>
  <si>
    <t>E</t>
  </si>
  <si>
    <t>-1-</t>
  </si>
  <si>
    <t>Anggaran Perbelanjaan</t>
  </si>
  <si>
    <t>Anggaran Pendapatan</t>
  </si>
  <si>
    <t>Bil.</t>
  </si>
  <si>
    <t>Perkara</t>
  </si>
  <si>
    <t xml:space="preserve">Harga seunit  </t>
  </si>
  <si>
    <t>Klausa</t>
  </si>
  <si>
    <t>Kuantiti</t>
  </si>
  <si>
    <t>Sumber Dana</t>
  </si>
  <si>
    <t>Dana disalurkan ke</t>
  </si>
  <si>
    <t>Hasil</t>
  </si>
  <si>
    <t>KERTAS KERJA PERMOHONAN</t>
  </si>
  <si>
    <t>PERBELANJAAN DAN TERIMAAN MELALUI AKAUN AMANAH</t>
  </si>
  <si>
    <t>Tarikh pelaksanaan:</t>
  </si>
  <si>
    <t xml:space="preserve">Tarikh permohonan diterima: </t>
  </si>
  <si>
    <t>Tarikh pembentangan</t>
  </si>
  <si>
    <t>Dikemukakan oleh:</t>
  </si>
  <si>
    <t>(…………………………………..)</t>
  </si>
  <si>
    <t>………………………</t>
  </si>
  <si>
    <t xml:space="preserve">ANGGARAN PERBELANJAAN DAN PENDAPATAN </t>
  </si>
  <si>
    <t>BAGI PELAKSANAAN PEMBERIAN KHIDMAT LATIHAN DALAM PERKHIDMATAN</t>
  </si>
  <si>
    <t>Elaun Syarahan - Pengurusan Tertinggi</t>
  </si>
  <si>
    <t>Elaun Syarahan - Gred 53&amp;54</t>
  </si>
  <si>
    <t>Elaun Syarahan - Gred 45-52</t>
  </si>
  <si>
    <t>Elaun Syarahan - Gred 41-44</t>
  </si>
  <si>
    <t>Elaun Syarahan Kumpulan Sokongan</t>
  </si>
  <si>
    <t>Elaun Penyelia per program per semester</t>
  </si>
  <si>
    <t>Elaun Penyelaras per kelas per semester</t>
  </si>
  <si>
    <t>Elaun Kaunseling</t>
  </si>
  <si>
    <t xml:space="preserve">Elaun Pembantu Makmal </t>
  </si>
  <si>
    <t>Elaun Urusetia per program per semester</t>
  </si>
  <si>
    <t>Elaun Terjemahan (.10 per perkataan)</t>
  </si>
  <si>
    <t>Elaun Penyediaan Modul (RM60 sejam x bil jam syarahan modul. Minima RM200; Maksima RM2000</t>
  </si>
  <si>
    <t>Elaun Perundingan RM150 sejam. Maksima RM2000</t>
  </si>
  <si>
    <t>Bilik Kamsis (2 orang per bilik) - RM10 seorang</t>
  </si>
  <si>
    <t>Bilik Penginapan  / Hotel (RM25-RM150 per bilik per hari)</t>
  </si>
  <si>
    <t>Kemudahan Pembelajaran</t>
  </si>
  <si>
    <t>Penggunaan bengkel / makmal (RM30-RM150 per jam)</t>
  </si>
  <si>
    <t>Penggunaan bilik kuliah (RM50 / jam / bilik</t>
  </si>
  <si>
    <t>Kos bahan hangus untuk kursus (kos sebenar + 20%)</t>
  </si>
  <si>
    <t>1 jam pertama</t>
  </si>
  <si>
    <t>2 jam</t>
  </si>
  <si>
    <t>3 jam</t>
  </si>
  <si>
    <t>4 jam / separuh hari</t>
  </si>
  <si>
    <t>6 jam</t>
  </si>
  <si>
    <t>8 jam / 1 hari (sehingga 5 petang)</t>
  </si>
  <si>
    <t>Amanah</t>
  </si>
  <si>
    <t>Dewan Kuliah (Hawa dingin) - Kapasiti 250</t>
  </si>
  <si>
    <t>Clip-on microphone - RM80 / hari / aktiviti</t>
  </si>
  <si>
    <t>Backdrop - RM400-RM500 (logo dikenakan caj tambahan RM50 unit)</t>
  </si>
  <si>
    <t>Notebook / laptop - RM500 / unit / hari</t>
  </si>
  <si>
    <t>Komputer - RM200-RM250 /hari</t>
  </si>
  <si>
    <t>LCD- RM500 / unit / hari</t>
  </si>
  <si>
    <t>OHP - RM80 /unit</t>
  </si>
  <si>
    <t>Televisyen 29" - RM200 / unit</t>
  </si>
  <si>
    <t>VCD Player - RM100 / unit</t>
  </si>
  <si>
    <t>Set karaoke &amp; juruteknik -RM1000 / unit</t>
  </si>
  <si>
    <t xml:space="preserve">Dewan Serbaguna (Kapasiti 1500) </t>
  </si>
  <si>
    <t>1 hari aktiviti - RM300-RM500 per hari</t>
  </si>
  <si>
    <t>P.A. sistem &amp; juruteknik (terhad 3 unit mikrofon) - tambahan microfon dikenakan caj - RM200-RM400 / hari / aktiviti</t>
  </si>
  <si>
    <t>Padang Bola Sepak - RM50-RM100 / perlawanan atau RM100-RM300 / hari</t>
  </si>
  <si>
    <t>Padang Hoki  - RM50-RM100 / perlawanan atau RM100-RM300 / hari</t>
  </si>
  <si>
    <t>Gelanggang Bola Tampar - RM10 / jam / gelanggang</t>
  </si>
  <si>
    <t>Gelanggang Bola Takraw - RM10 / jam / gelanggang</t>
  </si>
  <si>
    <t>Gelanggang Bola Jaring - RM10 / jam / gelanggang</t>
  </si>
  <si>
    <t>Gelanggang Tenis - RM10 / jam / gelanggang</t>
  </si>
  <si>
    <t>Gelanggang Squash - RM15 / jam / gelanggang</t>
  </si>
  <si>
    <t>Penggunaan Pusat Sukan (Pelbagai Aktiviti) - RM100-RM300 / hari / aktiviti</t>
  </si>
  <si>
    <t>Meja Ping Pong- RM5 / jam / meja</t>
  </si>
  <si>
    <t>Badminton (RM12/jam)</t>
  </si>
  <si>
    <t>Kemudahan Pengangkutan</t>
  </si>
  <si>
    <t>Bas penumpang 40 tempat duduk (berhawa dingin) - RM300 sehari (Dalam Negeri); RM400 sehari (Luar Negeri) tidak termasuk Elaun Lebih Masa Pemandu</t>
  </si>
  <si>
    <t>Bas penumpang 25 tempat duduk (berhawa dingin) - RM200 sehari (Dalam Negeri); RM300 sehari (Luar Negeri) tidak termasuk Elaun Lebih Masa Pemandu</t>
  </si>
  <si>
    <t>YURAN PENGURUSAN</t>
  </si>
  <si>
    <t>KEMUDAHAN PENGANGKUTAN</t>
  </si>
  <si>
    <t>Bagi program yang menggunakan 1 fasiliti sahaja - RM300-RM500</t>
  </si>
  <si>
    <t>Bagi program yang menggunakan 1 fasiliti sahaja - RM300-RM500; tidak melebihi 20% daripada keseluruhan kos</t>
  </si>
  <si>
    <t>F</t>
  </si>
  <si>
    <t>Kemudahan Sukan &amp; Rekreasi</t>
  </si>
  <si>
    <t>Yuran Pengurusan</t>
  </si>
  <si>
    <t>F-KSS</t>
  </si>
  <si>
    <t>F-TSP</t>
  </si>
  <si>
    <t>Bayaran Kakitangan - TSP</t>
  </si>
  <si>
    <t>Bayaran Kakitangan - KSS</t>
  </si>
  <si>
    <t>JUMLAH A</t>
  </si>
  <si>
    <t>Harga seunit  (RM)</t>
  </si>
  <si>
    <t>Jumlah Harga (RM)</t>
  </si>
  <si>
    <t>JUMLAH B1</t>
  </si>
  <si>
    <t>JUMLAH B2</t>
  </si>
  <si>
    <t>JUMLAH B3</t>
  </si>
  <si>
    <t>JUMLAH C</t>
  </si>
  <si>
    <t>JUMLAH D</t>
  </si>
  <si>
    <t>JUMLAH E</t>
  </si>
  <si>
    <t>JUMLAH F-KSS</t>
  </si>
  <si>
    <t>JUMLAH F-TSP</t>
  </si>
  <si>
    <t>G</t>
  </si>
  <si>
    <t>JUMLAH B1+B2</t>
  </si>
  <si>
    <t>JUMLAH B1+B2+B3</t>
  </si>
  <si>
    <t xml:space="preserve">KEMUDAHAN PENGINAPAN </t>
  </si>
  <si>
    <t>KEMUDAHAN PEMBELAJARAN</t>
  </si>
  <si>
    <t>JUMLAH PERBELANJAAN</t>
  </si>
  <si>
    <t>PERBELANJAAN KESELURUHAN MENGGUNAKAN AKAUN AMANAH</t>
  </si>
  <si>
    <t>Disediakan oleh:</t>
  </si>
  <si>
    <t>Disemak oleh:</t>
  </si>
  <si>
    <t xml:space="preserve">(NAMA PEGAWAI)   </t>
  </si>
  <si>
    <t>Penolong Akauntan Kanan</t>
  </si>
  <si>
    <t>(HJH RASHIDAH MUSTAPA)</t>
  </si>
  <si>
    <t xml:space="preserve">Pengarah   </t>
  </si>
  <si>
    <t>(HJH NOR HANIZA MOHAMAD)</t>
  </si>
  <si>
    <t>Penyelaras Akaun Amanah</t>
  </si>
  <si>
    <t>Diluluskan oleh:</t>
  </si>
  <si>
    <t>_______________________</t>
  </si>
  <si>
    <t>(MAHANI WATI BT NATA)</t>
  </si>
  <si>
    <t>KELULUSAN JAWATANKUASA PENGURUSAN AKAUN AMANAH KE ATAS PERMOHONAN PERBELANJAAN MELALUI PERUNTUKAN AKAUN AMANAH</t>
  </si>
  <si>
    <t xml:space="preserve">kertas kerja akhir.  </t>
  </si>
  <si>
    <t>1)  Dana sebanyak RM</t>
  </si>
  <si>
    <t>bagi pelbagai perbelanjaan dan penerimaan bagi</t>
  </si>
  <si>
    <t>Nama</t>
  </si>
  <si>
    <t>menjalankan (Nama Latihan / Projek /  Aktiviti) __________________________</t>
  </si>
  <si>
    <t>______________________________________________________________</t>
  </si>
  <si>
    <t>No Handphone:</t>
  </si>
  <si>
    <t>No. Telefon Pejabat:</t>
  </si>
  <si>
    <t>KEMUDAHAN REKREASI</t>
  </si>
  <si>
    <t>Hotel</t>
  </si>
  <si>
    <t>Lojing</t>
  </si>
  <si>
    <t>Sarapan (20%)</t>
  </si>
  <si>
    <t>Makan Tengahari (40%)</t>
  </si>
  <si>
    <t>Makan Malam (40%)</t>
  </si>
  <si>
    <t>BAYARAN KAKITANGAN YG TERLIBAT DALAM TSP (KURSUS PENDEK / TERLANGGAN)</t>
  </si>
  <si>
    <t>Perjalanan pergi balik dari pejabat ke tempat latihan</t>
  </si>
  <si>
    <t>Harian (50%) daripada amaun makan - kurang 8 jam perjalanan</t>
  </si>
  <si>
    <t>Perbatuan</t>
  </si>
  <si>
    <t>Tol</t>
  </si>
  <si>
    <t>Tambang lain-lain kenderaan</t>
  </si>
  <si>
    <t>JUMLAH G</t>
  </si>
  <si>
    <t>Penginapan</t>
  </si>
  <si>
    <t>Makan</t>
  </si>
  <si>
    <t>Tuntutan Perjalanan</t>
  </si>
  <si>
    <t>Kemudahan Penginapan (peserta)</t>
  </si>
  <si>
    <t>HRDF - PBL</t>
  </si>
  <si>
    <t>Peserta 5-20 pax</t>
  </si>
  <si>
    <t>Maksimum RM5000</t>
  </si>
  <si>
    <t>Elaun Fasilitator (3/4 elaun syarahan sejam = RM45 sejam</t>
  </si>
  <si>
    <t>Elaun Pensyarah Makmal</t>
  </si>
  <si>
    <t>BAYARAN KAKITANGAN YG TERLIBAT DALAM TSP (KURSUS SECARA SAMBILAN - KSS)</t>
  </si>
  <si>
    <t>Bilik Seminar ULPL (Amanah)</t>
  </si>
  <si>
    <t>Dewan Kuliah Utama (Hawa dingin) - Kapasiti 250</t>
  </si>
  <si>
    <t xml:space="preserve">Dewan Tuanku Laksamana Abdul Jalil  (Kapasiti 1000) </t>
  </si>
  <si>
    <t>Makan Minum(DH48-DH52)</t>
  </si>
  <si>
    <t>Makan Minum(DH54 ke atas)</t>
  </si>
  <si>
    <t>Makan Minum(DH41-DH44)</t>
  </si>
  <si>
    <t>Apa lagi kemudahan CDEC YANG BOLEH DISEWAKAN? Sila senaraikan di bawah ini untuk tindakan Amanah</t>
  </si>
  <si>
    <r>
      <rPr>
        <b/>
        <sz val="10"/>
        <rFont val="Arial"/>
        <family val="2"/>
      </rPr>
      <t>Yuran</t>
    </r>
    <r>
      <rPr>
        <sz val="10"/>
        <rFont val="Arial"/>
        <family val="2"/>
      </rPr>
      <t xml:space="preserve"> (merujuk penggunaan bilik kuliah TEC (RM50 / jam / bilik)</t>
    </r>
  </si>
  <si>
    <r>
      <rPr>
        <b/>
        <sz val="10"/>
        <rFont val="Arial"/>
        <family val="2"/>
      </rPr>
      <t xml:space="preserve">Yuran </t>
    </r>
    <r>
      <rPr>
        <sz val="10"/>
        <rFont val="Arial"/>
        <family val="2"/>
      </rPr>
      <t>(merujuk Penggunaan bengkel / makmal (RM30-RM150 per jam)</t>
    </r>
  </si>
  <si>
    <t>JUMLAH B4</t>
  </si>
  <si>
    <t>JUMLAH B1+B2+B3+B4</t>
  </si>
  <si>
    <t>Perjalanan pergi balik dari pejabat ke tempat latihan A/B/C/D/E</t>
  </si>
  <si>
    <r>
      <t>1.0</t>
    </r>
    <r>
      <rPr>
        <b/>
        <sz val="7"/>
        <rFont val="Times New Roman"/>
        <family val="1"/>
      </rPr>
      <t xml:space="preserve">      </t>
    </r>
    <r>
      <rPr>
        <b/>
        <u val="single"/>
        <sz val="12"/>
        <rFont val="Arial"/>
        <family val="2"/>
      </rPr>
      <t>PENGENALAN</t>
    </r>
  </si>
  <si>
    <r>
      <t>2.0</t>
    </r>
    <r>
      <rPr>
        <b/>
        <sz val="7"/>
        <rFont val="Times New Roman"/>
        <family val="1"/>
      </rPr>
      <t xml:space="preserve">      </t>
    </r>
    <r>
      <rPr>
        <b/>
        <u val="single"/>
        <sz val="12"/>
        <rFont val="Arial"/>
        <family val="2"/>
      </rPr>
      <t>RASIONAL</t>
    </r>
  </si>
  <si>
    <r>
      <t>3.0</t>
    </r>
    <r>
      <rPr>
        <b/>
        <sz val="7"/>
        <rFont val="Times New Roman"/>
        <family val="1"/>
      </rPr>
      <t xml:space="preserve">      </t>
    </r>
    <r>
      <rPr>
        <b/>
        <u val="single"/>
        <sz val="12"/>
        <rFont val="Arial"/>
        <family val="2"/>
      </rPr>
      <t>OBJEKTIF</t>
    </r>
  </si>
  <si>
    <r>
      <t>4.0</t>
    </r>
    <r>
      <rPr>
        <b/>
        <sz val="7"/>
        <rFont val="Times New Roman"/>
        <family val="1"/>
      </rPr>
      <t xml:space="preserve">      </t>
    </r>
    <r>
      <rPr>
        <b/>
        <u val="single"/>
        <sz val="12"/>
        <rFont val="Arial"/>
        <family val="2"/>
      </rPr>
      <t>TEMPAT</t>
    </r>
  </si>
  <si>
    <r>
      <t>5.0</t>
    </r>
    <r>
      <rPr>
        <b/>
        <sz val="7"/>
        <rFont val="Times New Roman"/>
        <family val="1"/>
      </rPr>
      <t xml:space="preserve">      </t>
    </r>
    <r>
      <rPr>
        <b/>
        <u val="single"/>
        <sz val="12"/>
        <rFont val="Arial"/>
        <family val="2"/>
      </rPr>
      <t>IMPAK KEPADA ORGANISASI</t>
    </r>
  </si>
  <si>
    <r>
      <t>6.0</t>
    </r>
    <r>
      <rPr>
        <b/>
        <sz val="7"/>
        <rFont val="Times New Roman"/>
        <family val="1"/>
      </rPr>
      <t xml:space="preserve">      </t>
    </r>
    <r>
      <rPr>
        <b/>
        <u val="single"/>
        <sz val="12"/>
        <rFont val="Arial"/>
        <family val="2"/>
      </rPr>
      <t>KPI  ORGANISASI YANG HENDAK DICAPAI</t>
    </r>
  </si>
  <si>
    <t>no need to prepare food ad lodging</t>
  </si>
  <si>
    <t>Disokong oleh: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</si>
  <si>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</si>
  <si>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</si>
  <si>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</si>
  <si>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</si>
  <si>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</si>
  <si>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</si>
  <si>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</si>
  <si>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</si>
  <si>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</si>
  <si>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</si>
  <si>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</si>
  <si>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</si>
  <si>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-14-</t>
  </si>
  <si>
    <t>-15-</t>
  </si>
  <si>
    <t>Sambungan kertas kerja</t>
  </si>
  <si>
    <t>(NOR AZMI BIN HJ ASMAWI)</t>
  </si>
  <si>
    <t>Timbalan Pengarah (Sokongan Akademik)</t>
  </si>
  <si>
    <t>Ketua Jabatan / Ketua Unit / Pengerusi …………… / Penyelaras / Pengurus</t>
  </si>
  <si>
    <t>Jawatan &amp; Jabatan / Unit</t>
  </si>
  <si>
    <t>BEKALAN MAKAN MINUM PESERTA</t>
  </si>
  <si>
    <t>Makan minum (30 peserta x RM20 / hari) - sarapan, kudapan, makan tengahari, kudapan</t>
  </si>
  <si>
    <t>A2</t>
  </si>
  <si>
    <t>Bekalan Makan Minum Peserta</t>
  </si>
  <si>
    <t>Peringatan untuk Program HRDF - PBL:                           Maksimum RM5000; Peserta 5-20 pax; Tidak  perlu sediakan makan minum &amp; penginapan peserta</t>
  </si>
  <si>
    <t>BAYARAN TUNTUTAN ELAUN PERJALANAN (IKUT KELAYAKAN)</t>
  </si>
  <si>
    <t>EHarian (50% daripada amaun makan jika kurang 8 jam perjalanan)</t>
  </si>
  <si>
    <t>Politeknik Ibrahim Sultan</t>
  </si>
  <si>
    <r>
      <rPr>
        <b/>
        <sz val="12"/>
        <color indexed="10"/>
        <rFont val="Arial"/>
        <family val="2"/>
      </rPr>
      <t>Latihan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/ Projek / Program / Aktiviti ________________ </t>
    </r>
  </si>
  <si>
    <t xml:space="preserve">BAGI PELAKSANAAN LATIHAN / PROJEK / PROGRAM ________________ </t>
  </si>
  <si>
    <t>Aset (deskripsi aset)</t>
  </si>
  <si>
    <t>PEMBELIAN BAHAN-BAHAN LATIHAN (BERBENTUK ASET)</t>
  </si>
  <si>
    <t>PENDAPATAN DARI BAHAN-BAHAN LATIHAN (BERBENTUK ASET)</t>
  </si>
  <si>
    <t>Bilik Persidangan (40) - berhawa dingin</t>
  </si>
  <si>
    <t>Bil</t>
  </si>
  <si>
    <t>- hasil khidmat perundingan</t>
  </si>
  <si>
    <t>- inovasi</t>
  </si>
  <si>
    <t>- perlesenan</t>
  </si>
  <si>
    <t>- harta intelek dan royalti Politeknik</t>
  </si>
  <si>
    <t>JUMLAH ANGGARAN PENDAPATAN</t>
  </si>
  <si>
    <t>ANGGARAN PENDAPATAN</t>
  </si>
  <si>
    <t>Yuran atau bayaran selain daripada program-program sepenuh masa yang pembiayaannya daripada Akaun ini</t>
  </si>
  <si>
    <r>
      <t xml:space="preserve">Jualan barang terbuang </t>
    </r>
    <r>
      <rPr>
        <i/>
        <sz val="10"/>
        <rFont val="Arial"/>
        <family val="2"/>
      </rPr>
      <t xml:space="preserve">(scrap) </t>
    </r>
    <r>
      <rPr>
        <sz val="10"/>
        <rFont val="Arial"/>
        <family val="2"/>
      </rPr>
      <t>dan barang-barang yang diluluskan untuk pelupusan yang pembiayaannya adalah daripada Akaun ini</t>
    </r>
  </si>
  <si>
    <t>Hasil khidmat perundingan, hasil penyelidikan pengeluaran dan pengkomersialan produk, inovasi, perlesenan, harta intelek dan royalti Politeknik</t>
  </si>
  <si>
    <t>Hasil bayaran sewa dan utiliti yang menggunakan inventori Akaun ini</t>
  </si>
  <si>
    <t>Hasil jualan penerbitan yang pembiayaannya daripada Akaun ini</t>
  </si>
  <si>
    <t>Hasil iklan daripada apa-apa medium yang bersesuaian yang pembiayaannya daripada Akaun ini</t>
  </si>
  <si>
    <t>Wang sumbangan/tajaan daripada orang ramai, sektor swasta, persatuan-persatuan, institusi tempatan yang tidak dibiayai sepenuhnya oleh Kerajaan Malaysia</t>
  </si>
  <si>
    <t>- yuran pengurusan</t>
  </si>
  <si>
    <t>- 20% keuntungan dari kos bahan habis guna</t>
  </si>
  <si>
    <t>- hasil penyelidikan pengeluaran dan pengkomersialan produk</t>
  </si>
  <si>
    <t>JUMLAH PENDAPATAN (ANGGARAN)</t>
  </si>
  <si>
    <t>JUMLAH B5</t>
  </si>
  <si>
    <t>JUMLAH B1+B2+B3+B4+B5</t>
  </si>
  <si>
    <t>-16-</t>
  </si>
  <si>
    <t>-17-</t>
  </si>
  <si>
    <t>-18-</t>
  </si>
  <si>
    <r>
      <t xml:space="preserve">adalah melalui </t>
    </r>
    <r>
      <rPr>
        <b/>
        <sz val="10"/>
        <rFont val="Arial"/>
        <family val="2"/>
      </rPr>
      <t>‘AKAUN WANG AMANAH POLITEKNIK IBRAHIIM SULTAN’.</t>
    </r>
  </si>
  <si>
    <r>
      <t>2)  Sumbangan</t>
    </r>
    <r>
      <rPr>
        <b/>
        <sz val="10"/>
        <rFont val="Arial"/>
        <family val="2"/>
      </rPr>
      <t xml:space="preserve"> 20%</t>
    </r>
    <r>
      <rPr>
        <sz val="10"/>
        <rFont val="Arial"/>
        <family val="2"/>
      </rPr>
      <t xml:space="preserve"> kepada Akaun Amanah adalah seperti yang dipersetujui dalam</t>
    </r>
  </si>
  <si>
    <t>JUMLAH A2</t>
  </si>
</sst>
</file>

<file path=xl/styles.xml><?xml version="1.0" encoding="utf-8"?>
<styleSheet xmlns="http://schemas.openxmlformats.org/spreadsheetml/2006/main">
  <numFmts count="3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.0"/>
    <numFmt numFmtId="185" formatCode="[$-43E]dd\ mmmm\ yyyy"/>
    <numFmt numFmtId="186" formatCode="[$-809]dd\ mmmm\ yyyy"/>
    <numFmt numFmtId="187" formatCode="dd/mm/yy;@"/>
    <numFmt numFmtId="188" formatCode="[$-409]d\-mmm\-yy;@"/>
    <numFmt numFmtId="189" formatCode="m/d/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RM&quot;#,##0.00"/>
  </numFmts>
  <fonts count="7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Times New Roman"/>
      <family val="1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61" fillId="34" borderId="10" xfId="0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8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88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88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62" fillId="34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2" fillId="33" borderId="10" xfId="0" applyFont="1" applyFill="1" applyBorder="1" applyAlignment="1" applyProtection="1">
      <alignment horizontal="center" vertical="center"/>
      <protection/>
    </xf>
    <xf numFmtId="0" fontId="62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188" fontId="5" fillId="0" borderId="10" xfId="0" applyNumberFormat="1" applyFont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8" fillId="35" borderId="10" xfId="0" applyFont="1" applyFill="1" applyBorder="1" applyAlignment="1" applyProtection="1">
      <alignment vertical="center" wrapText="1"/>
      <protection/>
    </xf>
    <xf numFmtId="0" fontId="1" fillId="36" borderId="10" xfId="0" applyFont="1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88" fontId="5" fillId="0" borderId="0" xfId="0" applyNumberFormat="1" applyFont="1" applyAlignment="1" applyProtection="1">
      <alignment/>
      <protection/>
    </xf>
    <xf numFmtId="0" fontId="1" fillId="13" borderId="10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1" fillId="33" borderId="13" xfId="0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188" fontId="0" fillId="0" borderId="0" xfId="0" applyNumberFormat="1" applyFont="1" applyAlignment="1" applyProtection="1">
      <alignment/>
      <protection/>
    </xf>
    <xf numFmtId="0" fontId="0" fillId="19" borderId="10" xfId="0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 applyProtection="1">
      <alignment vertical="center" wrapText="1"/>
      <protection/>
    </xf>
    <xf numFmtId="0" fontId="61" fillId="37" borderId="10" xfId="0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1" fillId="17" borderId="10" xfId="0" applyFont="1" applyFill="1" applyBorder="1" applyAlignment="1" applyProtection="1">
      <alignment vertical="center" wrapText="1"/>
      <protection/>
    </xf>
    <xf numFmtId="0" fontId="0" fillId="17" borderId="10" xfId="0" applyFont="1" applyFill="1" applyBorder="1" applyAlignment="1" applyProtection="1">
      <alignment horizontal="center" vertical="center"/>
      <protection/>
    </xf>
    <xf numFmtId="0" fontId="1" fillId="38" borderId="10" xfId="0" applyFont="1" applyFill="1" applyBorder="1" applyAlignment="1" applyProtection="1">
      <alignment vertical="center" wrapText="1"/>
      <protection/>
    </xf>
    <xf numFmtId="0" fontId="0" fillId="38" borderId="10" xfId="0" applyFont="1" applyFill="1" applyBorder="1" applyAlignment="1" applyProtection="1">
      <alignment horizontal="center" vertical="center"/>
      <protection/>
    </xf>
    <xf numFmtId="0" fontId="1" fillId="39" borderId="10" xfId="0" applyFont="1" applyFill="1" applyBorder="1" applyAlignment="1" applyProtection="1">
      <alignment vertical="center" wrapText="1"/>
      <protection/>
    </xf>
    <xf numFmtId="0" fontId="0" fillId="39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188" fontId="0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63" fillId="33" borderId="10" xfId="0" applyFont="1" applyFill="1" applyBorder="1" applyAlignment="1" applyProtection="1">
      <alignment horizontal="center" vertical="center"/>
      <protection locked="0"/>
    </xf>
    <xf numFmtId="0" fontId="64" fillId="33" borderId="10" xfId="0" applyFont="1" applyFill="1" applyBorder="1" applyAlignment="1" applyProtection="1">
      <alignment horizontal="center" vertical="center"/>
      <protection locked="0"/>
    </xf>
    <xf numFmtId="0" fontId="64" fillId="33" borderId="10" xfId="0" applyFont="1" applyFill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/>
      <protection/>
    </xf>
    <xf numFmtId="0" fontId="64" fillId="33" borderId="10" xfId="0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65" fillId="33" borderId="10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5" fillId="36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61" fillId="33" borderId="14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2" fontId="64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vertical="center"/>
    </xf>
    <xf numFmtId="188" fontId="1" fillId="0" borderId="0" xfId="0" applyNumberFormat="1" applyFont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188" fontId="8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69" fillId="0" borderId="0" xfId="0" applyFont="1" applyBorder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63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6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188" fontId="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4" fillId="33" borderId="10" xfId="0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0" fillId="33" borderId="10" xfId="0" applyFont="1" applyFill="1" applyBorder="1" applyAlignment="1" applyProtection="1" quotePrefix="1">
      <alignment horizontal="left" vertical="center" wrapText="1"/>
      <protection/>
    </xf>
    <xf numFmtId="0" fontId="0" fillId="40" borderId="10" xfId="0" applyFont="1" applyFill="1" applyBorder="1" applyAlignment="1" applyProtection="1" quotePrefix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41" borderId="10" xfId="0" applyFont="1" applyFill="1" applyBorder="1" applyAlignment="1" applyProtection="1">
      <alignment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0" borderId="10" xfId="0" applyFont="1" applyFill="1" applyBorder="1" applyAlignment="1" applyProtection="1">
      <alignment horizontal="left" vertical="center" wrapText="1"/>
      <protection/>
    </xf>
    <xf numFmtId="0" fontId="0" fillId="40" borderId="10" xfId="0" applyFont="1" applyFill="1" applyBorder="1" applyAlignment="1">
      <alignment horizontal="left" vertical="center" wrapText="1"/>
    </xf>
    <xf numFmtId="0" fontId="0" fillId="40" borderId="10" xfId="0" applyFont="1" applyFill="1" applyBorder="1" applyAlignment="1" quotePrefix="1">
      <alignment horizontal="left" vertical="center" wrapText="1"/>
    </xf>
    <xf numFmtId="0" fontId="61" fillId="39" borderId="10" xfId="0" applyFont="1" applyFill="1" applyBorder="1" applyAlignment="1" applyProtection="1">
      <alignment horizontal="center" vertical="center" wrapText="1"/>
      <protection/>
    </xf>
    <xf numFmtId="0" fontId="61" fillId="42" borderId="10" xfId="0" applyFont="1" applyFill="1" applyBorder="1" applyAlignment="1" applyProtection="1">
      <alignment horizontal="center" vertical="center" wrapText="1"/>
      <protection/>
    </xf>
    <xf numFmtId="0" fontId="6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4" fontId="0" fillId="11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4" fontId="70" fillId="11" borderId="0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64" fillId="0" borderId="0" xfId="0" applyFont="1" applyBorder="1" applyAlignment="1" applyProtection="1">
      <alignment/>
      <protection locked="0"/>
    </xf>
    <xf numFmtId="0" fontId="64" fillId="0" borderId="0" xfId="0" applyFont="1" applyBorder="1" applyAlignment="1" applyProtection="1">
      <alignment horizontal="left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/>
      <protection locked="0"/>
    </xf>
    <xf numFmtId="0" fontId="6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63" fillId="0" borderId="0" xfId="0" applyFont="1" applyAlignment="1" applyProtection="1">
      <alignment vertical="top" wrapText="1"/>
      <protection locked="0"/>
    </xf>
    <xf numFmtId="0" fontId="6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4" fontId="1" fillId="17" borderId="15" xfId="0" applyNumberFormat="1" applyFont="1" applyFill="1" applyBorder="1" applyAlignment="1" applyProtection="1">
      <alignment horizontal="center" vertical="center"/>
      <protection/>
    </xf>
    <xf numFmtId="2" fontId="1" fillId="17" borderId="16" xfId="0" applyNumberFormat="1" applyFont="1" applyFill="1" applyBorder="1" applyAlignment="1" applyProtection="1">
      <alignment horizontal="center"/>
      <protection/>
    </xf>
    <xf numFmtId="0" fontId="1" fillId="39" borderId="15" xfId="0" applyFont="1" applyFill="1" applyBorder="1" applyAlignment="1" applyProtection="1">
      <alignment horizontal="center"/>
      <protection/>
    </xf>
    <xf numFmtId="0" fontId="61" fillId="40" borderId="10" xfId="0" applyFont="1" applyFill="1" applyBorder="1" applyAlignment="1" applyProtection="1">
      <alignment horizontal="center" vertical="center" wrapText="1"/>
      <protection/>
    </xf>
    <xf numFmtId="0" fontId="1" fillId="43" borderId="10" xfId="0" applyFont="1" applyFill="1" applyBorder="1" applyAlignment="1" applyProtection="1">
      <alignment vertical="center" wrapText="1"/>
      <protection/>
    </xf>
    <xf numFmtId="0" fontId="0" fillId="43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66" fillId="0" borderId="0" xfId="0" applyFont="1" applyAlignment="1" applyProtection="1">
      <alignment horizontal="left"/>
      <protection locked="0"/>
    </xf>
    <xf numFmtId="0" fontId="71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  <xf numFmtId="0" fontId="66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188" fontId="64" fillId="0" borderId="0" xfId="0" applyNumberFormat="1" applyFont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right" vertical="center" wrapText="1"/>
      <protection/>
    </xf>
    <xf numFmtId="0" fontId="1" fillId="33" borderId="12" xfId="0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right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8" fillId="33" borderId="10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8" fontId="8" fillId="0" borderId="0" xfId="0" applyNumberFormat="1" applyFont="1" applyAlignment="1" applyProtection="1">
      <alignment horizontal="center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right" vertical="center" wrapText="1"/>
      <protection/>
    </xf>
    <xf numFmtId="0" fontId="8" fillId="33" borderId="12" xfId="0" applyFont="1" applyFill="1" applyBorder="1" applyAlignment="1" applyProtection="1">
      <alignment horizontal="right" vertical="center" wrapText="1"/>
      <protection/>
    </xf>
    <xf numFmtId="0" fontId="8" fillId="33" borderId="13" xfId="0" applyFont="1" applyFill="1" applyBorder="1" applyAlignment="1" applyProtection="1">
      <alignment horizontal="right" vertical="center" wrapText="1"/>
      <protection/>
    </xf>
    <xf numFmtId="188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1" fillId="35" borderId="17" xfId="0" applyFont="1" applyFill="1" applyBorder="1" applyAlignment="1" applyProtection="1" quotePrefix="1">
      <alignment horizontal="center" vertical="center" wrapText="1"/>
      <protection/>
    </xf>
    <xf numFmtId="0" fontId="1" fillId="35" borderId="18" xfId="0" applyFont="1" applyFill="1" applyBorder="1" applyAlignment="1" applyProtection="1" quotePrefix="1">
      <alignment horizontal="center" vertical="center" wrapText="1"/>
      <protection/>
    </xf>
    <xf numFmtId="0" fontId="1" fillId="35" borderId="19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63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190500</xdr:rowOff>
    </xdr:from>
    <xdr:to>
      <xdr:col>14</xdr:col>
      <xdr:colOff>114300</xdr:colOff>
      <xdr:row>5</xdr:row>
      <xdr:rowOff>9525</xdr:rowOff>
    </xdr:to>
    <xdr:pic>
      <xdr:nvPicPr>
        <xdr:cNvPr id="1" name="Picture 4" descr="logo 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428625"/>
          <a:ext cx="1790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Layout" zoomScaleNormal="110" zoomScaleSheetLayoutView="100" workbookViewId="0" topLeftCell="A1">
      <selection activeCell="A1" sqref="A1:T1"/>
    </sheetView>
  </sheetViews>
  <sheetFormatPr defaultColWidth="9.140625" defaultRowHeight="18.75" customHeight="1"/>
  <cols>
    <col min="1" max="1" width="1.1484375" style="4" customWidth="1"/>
    <col min="2" max="2" width="22.28125" style="4" customWidth="1"/>
    <col min="3" max="6" width="2.421875" style="4" customWidth="1"/>
    <col min="7" max="8" width="2.57421875" style="4" customWidth="1"/>
    <col min="9" max="9" width="2.8515625" style="4" customWidth="1"/>
    <col min="10" max="10" width="2.7109375" style="4" customWidth="1"/>
    <col min="11" max="11" width="2.57421875" style="4" customWidth="1"/>
    <col min="12" max="12" width="4.140625" style="4" customWidth="1"/>
    <col min="13" max="13" width="2.421875" style="4" customWidth="1"/>
    <col min="14" max="15" width="2.57421875" style="4" customWidth="1"/>
    <col min="16" max="16" width="2.8515625" style="4" customWidth="1"/>
    <col min="17" max="17" width="2.7109375" style="4" customWidth="1"/>
    <col min="18" max="18" width="2.57421875" style="4" customWidth="1"/>
    <col min="19" max="19" width="9.140625" style="4" customWidth="1"/>
    <col min="20" max="20" width="12.57421875" style="4" customWidth="1"/>
    <col min="21" max="16384" width="9.140625" style="4" customWidth="1"/>
  </cols>
  <sheetData>
    <row r="1" spans="1:20" ht="18.75" customHeight="1">
      <c r="A1" s="157" t="s">
        <v>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18.75" customHeight="1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20" ht="18.7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8.7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ht="18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8.7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ht="18.7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ht="18.75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</row>
    <row r="9" spans="1:20" s="62" customFormat="1" ht="18.75" customHeight="1">
      <c r="A9" s="162" t="s">
        <v>19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</row>
    <row r="10" spans="1:20" s="62" customFormat="1" ht="18.75" customHeight="1">
      <c r="A10" s="162" t="s">
        <v>20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</row>
    <row r="11" spans="1:20" s="62" customFormat="1" ht="18.75" customHeight="1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1:20" s="62" customFormat="1" ht="18.75" customHeight="1">
      <c r="A12" s="167" t="s">
        <v>200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1:20" ht="31.5" customHeight="1">
      <c r="A13" s="60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</row>
    <row r="14" spans="1:20" ht="18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 ht="18.75" customHeight="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</row>
    <row r="16" spans="1:20" ht="18.75" customHeight="1">
      <c r="A16" s="154" t="s">
        <v>21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1:20" ht="18.7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1:20" ht="18.75" customHeight="1">
      <c r="A18" s="154" t="s">
        <v>26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1:20" ht="18.7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1:20" ht="18.75" customHeight="1">
      <c r="A20" s="154" t="s">
        <v>22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</row>
    <row r="21" spans="1:20" ht="18.7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spans="1:20" ht="18.75" customHeight="1">
      <c r="A22" s="154" t="s">
        <v>26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</row>
    <row r="23" spans="1:20" ht="18.7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</row>
    <row r="24" spans="1:20" ht="18.75" customHeight="1">
      <c r="A24" s="154" t="s">
        <v>23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</row>
    <row r="25" spans="1:20" ht="18.7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</row>
    <row r="26" spans="1:20" ht="18.75" customHeight="1">
      <c r="A26" s="154" t="s">
        <v>26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</row>
    <row r="27" spans="1:20" ht="18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</row>
    <row r="28" spans="1:20" ht="18.75" customHeight="1">
      <c r="A28" s="154" t="s">
        <v>24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</row>
    <row r="29" spans="1:20" ht="18.7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ht="18.75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</row>
    <row r="31" spans="1:20" ht="18.75" customHeight="1">
      <c r="A31" s="159" t="s">
        <v>25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</row>
    <row r="32" spans="1:20" ht="18.75" customHeight="1">
      <c r="A32" s="155" t="s">
        <v>125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</row>
    <row r="33" spans="1:20" ht="18.75" customHeight="1">
      <c r="A33" s="159" t="s">
        <v>190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</row>
    <row r="34" spans="1:20" ht="18.75" customHeight="1">
      <c r="A34" s="159" t="s">
        <v>129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</row>
    <row r="35" spans="1:20" ht="18.75" customHeight="1">
      <c r="A35" s="73" t="s">
        <v>128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2:20" ht="18.75" customHeight="1"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</row>
  </sheetData>
  <sheetProtection selectLockedCells="1"/>
  <mergeCells count="28">
    <mergeCell ref="B36:T36"/>
    <mergeCell ref="A30:T30"/>
    <mergeCell ref="A31:T31"/>
    <mergeCell ref="A33:T33"/>
    <mergeCell ref="A3:T3"/>
    <mergeCell ref="A4:T4"/>
    <mergeCell ref="A5:T5"/>
    <mergeCell ref="A11:T11"/>
    <mergeCell ref="A12:T12"/>
    <mergeCell ref="A22:T22"/>
    <mergeCell ref="A34:T34"/>
    <mergeCell ref="A2:T2"/>
    <mergeCell ref="A8:T8"/>
    <mergeCell ref="A9:T9"/>
    <mergeCell ref="A10:T10"/>
    <mergeCell ref="A15:T15"/>
    <mergeCell ref="A16:T16"/>
    <mergeCell ref="A24:T24"/>
    <mergeCell ref="A26:T26"/>
    <mergeCell ref="A27:T27"/>
    <mergeCell ref="A18:T18"/>
    <mergeCell ref="A19:T19"/>
    <mergeCell ref="A20:T20"/>
    <mergeCell ref="A32:T32"/>
    <mergeCell ref="B13:T13"/>
    <mergeCell ref="A1:T1"/>
    <mergeCell ref="A28:T28"/>
    <mergeCell ref="A23:T23"/>
  </mergeCells>
  <printOptions horizontalCentered="1"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140625" style="45" customWidth="1"/>
    <col min="2" max="2" width="23.57421875" style="17" customWidth="1"/>
    <col min="3" max="3" width="7.7109375" style="35" customWidth="1"/>
    <col min="4" max="4" width="7.7109375" style="19" customWidth="1"/>
    <col min="5" max="5" width="7.7109375" style="17" customWidth="1"/>
    <col min="6" max="6" width="7.7109375" style="35" customWidth="1"/>
    <col min="7" max="7" width="9.7109375" style="17" customWidth="1"/>
    <col min="8" max="8" width="7.57421875" style="17" hidden="1" customWidth="1"/>
    <col min="9" max="9" width="24.28125" style="31" hidden="1" customWidth="1"/>
    <col min="10" max="10" width="7.7109375" style="31" hidden="1" customWidth="1"/>
    <col min="11" max="13" width="7.7109375" style="17" hidden="1" customWidth="1"/>
    <col min="14" max="14" width="9.7109375" style="17" hidden="1" customWidth="1"/>
    <col min="15" max="16384" width="9.140625" style="17" customWidth="1"/>
  </cols>
  <sheetData>
    <row r="1" spans="1:14" ht="12.75">
      <c r="A1" s="157" t="s">
        <v>181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2.75">
      <c r="A2" s="35"/>
      <c r="B2" s="35"/>
      <c r="D2" s="35"/>
      <c r="E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171" t="s">
        <v>27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s="109" customFormat="1" ht="12.75">
      <c r="A4" s="173" t="s">
        <v>201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12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24" customHeight="1">
      <c r="A6" s="177" t="s">
        <v>9</v>
      </c>
      <c r="B6" s="177"/>
      <c r="C6" s="177"/>
      <c r="D6" s="177"/>
      <c r="E6" s="177"/>
      <c r="F6" s="177"/>
      <c r="G6" s="102"/>
      <c r="H6" s="177" t="s">
        <v>10</v>
      </c>
      <c r="I6" s="177"/>
      <c r="J6" s="177"/>
      <c r="K6" s="177"/>
      <c r="L6" s="177"/>
      <c r="M6" s="177"/>
      <c r="N6" s="102"/>
    </row>
    <row r="7" spans="1:14" ht="38.25">
      <c r="A7" s="8" t="s">
        <v>11</v>
      </c>
      <c r="B7" s="8" t="s">
        <v>12</v>
      </c>
      <c r="C7" s="8" t="s">
        <v>14</v>
      </c>
      <c r="D7" s="8" t="s">
        <v>93</v>
      </c>
      <c r="E7" s="8" t="s">
        <v>15</v>
      </c>
      <c r="F7" s="8" t="s">
        <v>94</v>
      </c>
      <c r="G7" s="8" t="s">
        <v>16</v>
      </c>
      <c r="H7" s="8" t="s">
        <v>11</v>
      </c>
      <c r="I7" s="8" t="s">
        <v>12</v>
      </c>
      <c r="J7" s="8" t="s">
        <v>14</v>
      </c>
      <c r="K7" s="8" t="s">
        <v>13</v>
      </c>
      <c r="L7" s="8" t="s">
        <v>15</v>
      </c>
      <c r="M7" s="8" t="s">
        <v>0</v>
      </c>
      <c r="N7" s="8" t="s">
        <v>17</v>
      </c>
    </row>
    <row r="8" spans="1:14" ht="50.25" customHeight="1">
      <c r="A8" s="1" t="s">
        <v>4</v>
      </c>
      <c r="B8" s="47" t="s">
        <v>203</v>
      </c>
      <c r="C8" s="11"/>
      <c r="D8" s="1"/>
      <c r="E8" s="9"/>
      <c r="F8" s="10"/>
      <c r="G8" s="10"/>
      <c r="H8" s="1" t="s">
        <v>4</v>
      </c>
      <c r="I8" s="47" t="s">
        <v>204</v>
      </c>
      <c r="J8" s="11"/>
      <c r="K8" s="1"/>
      <c r="L8" s="9"/>
      <c r="M8" s="10">
        <f>SUM(K8*L8)</f>
        <v>0</v>
      </c>
      <c r="N8" s="10"/>
    </row>
    <row r="9" spans="1:14" ht="39" customHeight="1">
      <c r="A9" s="1"/>
      <c r="B9" s="3" t="s">
        <v>202</v>
      </c>
      <c r="C9" s="11"/>
      <c r="D9" s="66">
        <v>0</v>
      </c>
      <c r="E9" s="66">
        <v>0</v>
      </c>
      <c r="F9" s="151">
        <f>SUM(D9*E9)+(D9*E9)*0.2</f>
        <v>0</v>
      </c>
      <c r="G9" s="10" t="s">
        <v>54</v>
      </c>
      <c r="H9" s="1"/>
      <c r="I9" s="3"/>
      <c r="J9" s="11"/>
      <c r="K9" s="66"/>
      <c r="L9" s="9"/>
      <c r="M9" s="10"/>
      <c r="N9" s="10"/>
    </row>
    <row r="10" spans="1:14" ht="39" customHeight="1">
      <c r="A10" s="1"/>
      <c r="B10" s="3" t="s">
        <v>202</v>
      </c>
      <c r="C10" s="11"/>
      <c r="D10" s="66">
        <v>0</v>
      </c>
      <c r="E10" s="66">
        <v>0</v>
      </c>
      <c r="F10" s="151">
        <f aca="true" t="shared" si="0" ref="F10:F20">SUM(D10*E10)+(D10*E10)*0.2</f>
        <v>0</v>
      </c>
      <c r="G10" s="10" t="s">
        <v>54</v>
      </c>
      <c r="H10" s="1"/>
      <c r="I10" s="3"/>
      <c r="J10" s="11"/>
      <c r="K10" s="82"/>
      <c r="L10" s="66"/>
      <c r="M10" s="10"/>
      <c r="N10" s="10"/>
    </row>
    <row r="11" spans="1:14" ht="39" customHeight="1">
      <c r="A11" s="1"/>
      <c r="B11" s="3" t="s">
        <v>202</v>
      </c>
      <c r="C11" s="11"/>
      <c r="D11" s="66">
        <v>0</v>
      </c>
      <c r="E11" s="66">
        <v>0</v>
      </c>
      <c r="F11" s="151">
        <f t="shared" si="0"/>
        <v>0</v>
      </c>
      <c r="G11" s="10" t="s">
        <v>54</v>
      </c>
      <c r="H11" s="1"/>
      <c r="I11" s="3"/>
      <c r="J11" s="11"/>
      <c r="K11" s="66"/>
      <c r="L11" s="66"/>
      <c r="M11" s="48"/>
      <c r="N11" s="10"/>
    </row>
    <row r="12" spans="1:14" ht="39" customHeight="1">
      <c r="A12" s="1"/>
      <c r="B12" s="3"/>
      <c r="C12" s="11"/>
      <c r="D12" s="66">
        <v>0</v>
      </c>
      <c r="E12" s="66">
        <v>0</v>
      </c>
      <c r="F12" s="151">
        <f t="shared" si="0"/>
        <v>0</v>
      </c>
      <c r="G12" s="10"/>
      <c r="H12" s="1"/>
      <c r="I12" s="3"/>
      <c r="J12" s="11"/>
      <c r="K12" s="1"/>
      <c r="L12" s="66"/>
      <c r="M12" s="10"/>
      <c r="N12" s="10"/>
    </row>
    <row r="13" spans="1:14" ht="39" customHeight="1">
      <c r="A13" s="1"/>
      <c r="B13" s="3"/>
      <c r="C13" s="11"/>
      <c r="D13" s="66">
        <v>0</v>
      </c>
      <c r="E13" s="66">
        <v>0</v>
      </c>
      <c r="F13" s="151">
        <f t="shared" si="0"/>
        <v>0</v>
      </c>
      <c r="G13" s="78"/>
      <c r="H13" s="1"/>
      <c r="I13" s="3"/>
      <c r="J13" s="11"/>
      <c r="K13" s="79"/>
      <c r="L13" s="67"/>
      <c r="M13" s="10"/>
      <c r="N13" s="10"/>
    </row>
    <row r="14" spans="1:14" ht="29.25" customHeight="1">
      <c r="A14" s="1"/>
      <c r="B14" s="3"/>
      <c r="C14" s="11"/>
      <c r="D14" s="66">
        <v>0</v>
      </c>
      <c r="E14" s="66">
        <v>0</v>
      </c>
      <c r="F14" s="151">
        <f t="shared" si="0"/>
        <v>0</v>
      </c>
      <c r="G14" s="10"/>
      <c r="H14" s="1"/>
      <c r="I14" s="3"/>
      <c r="J14" s="11"/>
      <c r="K14" s="1"/>
      <c r="L14" s="66"/>
      <c r="M14" s="10"/>
      <c r="N14" s="10"/>
    </row>
    <row r="15" spans="1:14" ht="29.25" customHeight="1">
      <c r="A15" s="1"/>
      <c r="B15" s="3"/>
      <c r="C15" s="11"/>
      <c r="D15" s="66">
        <v>0</v>
      </c>
      <c r="E15" s="66">
        <v>0</v>
      </c>
      <c r="F15" s="151">
        <f t="shared" si="0"/>
        <v>0</v>
      </c>
      <c r="G15" s="10"/>
      <c r="H15" s="1"/>
      <c r="I15" s="3"/>
      <c r="J15" s="11"/>
      <c r="K15" s="1"/>
      <c r="L15" s="66"/>
      <c r="M15" s="10"/>
      <c r="N15" s="10"/>
    </row>
    <row r="16" spans="1:14" ht="29.25" customHeight="1">
      <c r="A16" s="1"/>
      <c r="B16" s="3"/>
      <c r="C16" s="11"/>
      <c r="D16" s="66">
        <v>0</v>
      </c>
      <c r="E16" s="66">
        <v>0</v>
      </c>
      <c r="F16" s="151">
        <f t="shared" si="0"/>
        <v>0</v>
      </c>
      <c r="G16" s="10"/>
      <c r="H16" s="1"/>
      <c r="I16" s="3"/>
      <c r="J16" s="11"/>
      <c r="K16" s="1"/>
      <c r="L16" s="66"/>
      <c r="M16" s="10"/>
      <c r="N16" s="10"/>
    </row>
    <row r="17" spans="1:14" ht="29.25" customHeight="1">
      <c r="A17" s="1"/>
      <c r="B17" s="3"/>
      <c r="C17" s="11"/>
      <c r="D17" s="66">
        <v>0</v>
      </c>
      <c r="E17" s="66">
        <v>0</v>
      </c>
      <c r="F17" s="151">
        <f t="shared" si="0"/>
        <v>0</v>
      </c>
      <c r="G17" s="10"/>
      <c r="H17" s="1"/>
      <c r="I17" s="3"/>
      <c r="J17" s="11"/>
      <c r="K17" s="1"/>
      <c r="L17" s="66"/>
      <c r="M17" s="10"/>
      <c r="N17" s="10"/>
    </row>
    <row r="18" spans="1:14" ht="29.25" customHeight="1">
      <c r="A18" s="1"/>
      <c r="B18" s="3"/>
      <c r="C18" s="11"/>
      <c r="D18" s="66">
        <v>0</v>
      </c>
      <c r="E18" s="66">
        <v>0</v>
      </c>
      <c r="F18" s="151">
        <f t="shared" si="0"/>
        <v>0</v>
      </c>
      <c r="G18" s="10"/>
      <c r="H18" s="1"/>
      <c r="I18" s="3"/>
      <c r="J18" s="11"/>
      <c r="K18" s="1"/>
      <c r="L18" s="66"/>
      <c r="M18" s="10"/>
      <c r="N18" s="10"/>
    </row>
    <row r="19" spans="1:14" ht="29.25" customHeight="1">
      <c r="A19" s="1"/>
      <c r="B19" s="3"/>
      <c r="C19" s="11"/>
      <c r="D19" s="66">
        <v>0</v>
      </c>
      <c r="E19" s="66">
        <v>0</v>
      </c>
      <c r="F19" s="151">
        <f>SUM(D19*E19)+(D19*E19)*0.2</f>
        <v>0</v>
      </c>
      <c r="G19" s="10"/>
      <c r="H19" s="1"/>
      <c r="I19" s="3"/>
      <c r="J19" s="11"/>
      <c r="K19" s="1"/>
      <c r="L19" s="66"/>
      <c r="M19" s="10"/>
      <c r="N19" s="10"/>
    </row>
    <row r="20" spans="1:14" ht="29.25" customHeight="1">
      <c r="A20" s="1"/>
      <c r="B20" s="3"/>
      <c r="C20" s="11"/>
      <c r="D20" s="66">
        <v>0</v>
      </c>
      <c r="E20" s="66">
        <v>0</v>
      </c>
      <c r="F20" s="151">
        <f t="shared" si="0"/>
        <v>0</v>
      </c>
      <c r="G20" s="10"/>
      <c r="H20" s="1"/>
      <c r="I20" s="3"/>
      <c r="J20" s="11"/>
      <c r="K20" s="1"/>
      <c r="L20" s="66"/>
      <c r="M20" s="10"/>
      <c r="N20" s="10"/>
    </row>
    <row r="21" spans="1:14" s="19" customFormat="1" ht="39" customHeight="1">
      <c r="A21" s="18"/>
      <c r="B21" s="174" t="s">
        <v>224</v>
      </c>
      <c r="C21" s="175"/>
      <c r="D21" s="175"/>
      <c r="E21" s="176"/>
      <c r="F21" s="44">
        <f>SUM(F9:F20)</f>
        <v>0</v>
      </c>
      <c r="G21" s="12"/>
      <c r="H21" s="12"/>
      <c r="I21" s="174" t="s">
        <v>95</v>
      </c>
      <c r="J21" s="175"/>
      <c r="K21" s="175"/>
      <c r="L21" s="176"/>
      <c r="M21" s="44">
        <f>SUM(M8:M20)</f>
        <v>0</v>
      </c>
      <c r="N21" s="12"/>
    </row>
    <row r="22" spans="1:14" ht="21.75" customHeight="1">
      <c r="A22" s="49"/>
      <c r="B22" s="180" t="s">
        <v>225</v>
      </c>
      <c r="C22" s="180"/>
      <c r="D22" s="180"/>
      <c r="E22" s="180"/>
      <c r="F22" s="44">
        <f>SUM('B4 Bilik dan Bengkel CDeC'!F21)+('B4 Bilik dan Bengkel CDeC'!F20)</f>
        <v>0</v>
      </c>
      <c r="G22" s="58"/>
      <c r="H22" s="59"/>
      <c r="I22" s="180" t="s">
        <v>163</v>
      </c>
      <c r="J22" s="180"/>
      <c r="K22" s="180"/>
      <c r="L22" s="180"/>
      <c r="M22" s="44">
        <f>SUM('B3'!M23)+('B4 Bilik dan Bengkel CDeC'!M20)</f>
        <v>0</v>
      </c>
      <c r="N22" s="51"/>
    </row>
  </sheetData>
  <sheetProtection/>
  <mergeCells count="9">
    <mergeCell ref="B21:E21"/>
    <mergeCell ref="I21:L21"/>
    <mergeCell ref="B22:E22"/>
    <mergeCell ref="I22:L22"/>
    <mergeCell ref="A1:N1"/>
    <mergeCell ref="A3:N3"/>
    <mergeCell ref="A4:N4"/>
    <mergeCell ref="A6:F6"/>
    <mergeCell ref="H6:M6"/>
  </mergeCells>
  <conditionalFormatting sqref="O4:IV4">
    <cfRule type="cellIs" priority="6" dxfId="0" operator="equal" stopIfTrue="1">
      <formula>0</formula>
    </cfRule>
  </conditionalFormatting>
  <conditionalFormatting sqref="A21:B21 F21:H21 N21:IV21 A23:IV65536 O8:IV20">
    <cfRule type="cellIs" priority="11" dxfId="0" operator="equal" stopIfTrue="1">
      <formula>0</formula>
    </cfRule>
  </conditionalFormatting>
  <conditionalFormatting sqref="M21">
    <cfRule type="cellIs" priority="10" dxfId="0" operator="equal" stopIfTrue="1">
      <formula>0</formula>
    </cfRule>
  </conditionalFormatting>
  <conditionalFormatting sqref="A1:A2 O1:IV3 O5:IV7">
    <cfRule type="cellIs" priority="9" dxfId="0" operator="equal" stopIfTrue="1">
      <formula>0</formula>
    </cfRule>
  </conditionalFormatting>
  <conditionalFormatting sqref="I21">
    <cfRule type="cellIs" priority="8" dxfId="0" operator="equal" stopIfTrue="1">
      <formula>0</formula>
    </cfRule>
  </conditionalFormatting>
  <conditionalFormatting sqref="A22 O22:IV22">
    <cfRule type="cellIs" priority="5" dxfId="0" operator="equal" stopIfTrue="1">
      <formula>0</formula>
    </cfRule>
  </conditionalFormatting>
  <conditionalFormatting sqref="B22 F22:G22 N22">
    <cfRule type="cellIs" priority="4" dxfId="0" operator="equal" stopIfTrue="1">
      <formula>0</formula>
    </cfRule>
  </conditionalFormatting>
  <conditionalFormatting sqref="H22">
    <cfRule type="cellIs" priority="3" dxfId="0" operator="equal" stopIfTrue="1">
      <formula>0</formula>
    </cfRule>
  </conditionalFormatting>
  <conditionalFormatting sqref="I22">
    <cfRule type="cellIs" priority="2" dxfId="0" operator="equal" stopIfTrue="1">
      <formula>0</formula>
    </cfRule>
  </conditionalFormatting>
  <conditionalFormatting sqref="M22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="70" zoomScaleNormal="70" zoomScalePageLayoutView="0" workbookViewId="0" topLeftCell="A1">
      <selection activeCell="F19" sqref="F19"/>
    </sheetView>
  </sheetViews>
  <sheetFormatPr defaultColWidth="9.140625" defaultRowHeight="12.75"/>
  <cols>
    <col min="1" max="1" width="7.140625" style="45" customWidth="1"/>
    <col min="2" max="2" width="23.57421875" style="17" customWidth="1"/>
    <col min="3" max="3" width="7.7109375" style="35" customWidth="1"/>
    <col min="4" max="4" width="7.7109375" style="19" customWidth="1"/>
    <col min="5" max="5" width="7.7109375" style="17" customWidth="1"/>
    <col min="6" max="6" width="7.7109375" style="35" customWidth="1"/>
    <col min="7" max="7" width="9.7109375" style="17" customWidth="1"/>
    <col min="8" max="8" width="7.57421875" style="17" hidden="1" customWidth="1"/>
    <col min="9" max="9" width="24.28125" style="31" hidden="1" customWidth="1"/>
    <col min="10" max="10" width="7.7109375" style="31" hidden="1" customWidth="1"/>
    <col min="11" max="13" width="7.7109375" style="17" hidden="1" customWidth="1"/>
    <col min="14" max="14" width="9.7109375" style="17" hidden="1" customWidth="1"/>
    <col min="15" max="16384" width="9.140625" style="17" customWidth="1"/>
  </cols>
  <sheetData>
    <row r="1" spans="1:14" ht="12.75">
      <c r="A1" s="157" t="s">
        <v>182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2.75">
      <c r="A2" s="35"/>
      <c r="B2" s="35"/>
      <c r="D2" s="35"/>
      <c r="E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171" t="s">
        <v>27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s="109" customFormat="1" ht="12.75">
      <c r="A4" s="173" t="s">
        <v>201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12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24" customHeight="1">
      <c r="A6" s="177" t="s">
        <v>9</v>
      </c>
      <c r="B6" s="177"/>
      <c r="C6" s="177"/>
      <c r="D6" s="177"/>
      <c r="E6" s="177"/>
      <c r="F6" s="177"/>
      <c r="G6" s="94"/>
      <c r="H6" s="177" t="s">
        <v>10</v>
      </c>
      <c r="I6" s="177"/>
      <c r="J6" s="177"/>
      <c r="K6" s="177"/>
      <c r="L6" s="177"/>
      <c r="M6" s="177"/>
      <c r="N6" s="94"/>
    </row>
    <row r="7" spans="1:14" ht="38.25">
      <c r="A7" s="8" t="s">
        <v>11</v>
      </c>
      <c r="B7" s="8" t="s">
        <v>12</v>
      </c>
      <c r="C7" s="8" t="s">
        <v>14</v>
      </c>
      <c r="D7" s="8" t="s">
        <v>93</v>
      </c>
      <c r="E7" s="8" t="s">
        <v>15</v>
      </c>
      <c r="F7" s="8" t="s">
        <v>94</v>
      </c>
      <c r="G7" s="8" t="s">
        <v>16</v>
      </c>
      <c r="H7" s="8" t="s">
        <v>11</v>
      </c>
      <c r="I7" s="8" t="s">
        <v>12</v>
      </c>
      <c r="J7" s="8" t="s">
        <v>14</v>
      </c>
      <c r="K7" s="8" t="s">
        <v>13</v>
      </c>
      <c r="L7" s="8" t="s">
        <v>15</v>
      </c>
      <c r="M7" s="8" t="s">
        <v>0</v>
      </c>
      <c r="N7" s="8" t="s">
        <v>17</v>
      </c>
    </row>
    <row r="8" spans="1:14" ht="62.25" customHeight="1">
      <c r="A8" s="1" t="s">
        <v>5</v>
      </c>
      <c r="B8" s="152" t="s">
        <v>130</v>
      </c>
      <c r="C8" s="11"/>
      <c r="D8" s="1"/>
      <c r="E8" s="9"/>
      <c r="F8" s="10"/>
      <c r="G8" s="10"/>
      <c r="H8" s="1" t="s">
        <v>5</v>
      </c>
      <c r="I8" s="56" t="s">
        <v>130</v>
      </c>
      <c r="J8" s="11"/>
      <c r="K8" s="1"/>
      <c r="L8" s="9"/>
      <c r="M8" s="10"/>
      <c r="N8" s="10"/>
    </row>
    <row r="9" spans="1:14" ht="42.75" customHeight="1">
      <c r="A9" s="1"/>
      <c r="B9" s="3" t="s">
        <v>68</v>
      </c>
      <c r="C9" s="11"/>
      <c r="D9" s="66">
        <v>100</v>
      </c>
      <c r="E9" s="66">
        <v>0</v>
      </c>
      <c r="F9" s="10">
        <f>SUM(D9*E9)</f>
        <v>0</v>
      </c>
      <c r="G9" s="10" t="s">
        <v>18</v>
      </c>
      <c r="H9" s="1"/>
      <c r="I9" s="3" t="s">
        <v>68</v>
      </c>
      <c r="J9" s="11"/>
      <c r="K9" s="66">
        <v>100</v>
      </c>
      <c r="L9" s="66">
        <v>0</v>
      </c>
      <c r="M9" s="10">
        <f>SUM(K9*L9)</f>
        <v>0</v>
      </c>
      <c r="N9" s="10" t="s">
        <v>18</v>
      </c>
    </row>
    <row r="10" spans="1:14" ht="40.5" customHeight="1">
      <c r="A10" s="1"/>
      <c r="B10" s="3" t="s">
        <v>69</v>
      </c>
      <c r="C10" s="11"/>
      <c r="D10" s="66">
        <v>100</v>
      </c>
      <c r="E10" s="66">
        <v>0</v>
      </c>
      <c r="F10" s="10">
        <f aca="true" t="shared" si="0" ref="F10:F18">SUM(D10*E10)</f>
        <v>0</v>
      </c>
      <c r="G10" s="10" t="s">
        <v>18</v>
      </c>
      <c r="H10" s="1"/>
      <c r="I10" s="3" t="s">
        <v>69</v>
      </c>
      <c r="J10" s="11"/>
      <c r="K10" s="66">
        <v>100</v>
      </c>
      <c r="L10" s="66">
        <v>0</v>
      </c>
      <c r="M10" s="10">
        <f aca="true" t="shared" si="1" ref="M10:M18">SUM(K10*L10)</f>
        <v>0</v>
      </c>
      <c r="N10" s="10" t="s">
        <v>18</v>
      </c>
    </row>
    <row r="11" spans="1:14" ht="32.25" customHeight="1">
      <c r="A11" s="1"/>
      <c r="B11" s="3" t="s">
        <v>70</v>
      </c>
      <c r="C11" s="11"/>
      <c r="D11" s="82">
        <v>10</v>
      </c>
      <c r="E11" s="66">
        <v>0</v>
      </c>
      <c r="F11" s="10">
        <f t="shared" si="0"/>
        <v>0</v>
      </c>
      <c r="G11" s="10" t="s">
        <v>18</v>
      </c>
      <c r="H11" s="1"/>
      <c r="I11" s="3" t="s">
        <v>70</v>
      </c>
      <c r="J11" s="11"/>
      <c r="K11" s="82">
        <v>10</v>
      </c>
      <c r="L11" s="66">
        <v>0</v>
      </c>
      <c r="M11" s="10">
        <f t="shared" si="1"/>
        <v>0</v>
      </c>
      <c r="N11" s="10" t="s">
        <v>18</v>
      </c>
    </row>
    <row r="12" spans="1:14" ht="28.5" customHeight="1">
      <c r="A12" s="1"/>
      <c r="B12" s="3" t="s">
        <v>71</v>
      </c>
      <c r="C12" s="11"/>
      <c r="D12" s="82">
        <v>10</v>
      </c>
      <c r="E12" s="66">
        <v>0</v>
      </c>
      <c r="F12" s="10">
        <f t="shared" si="0"/>
        <v>0</v>
      </c>
      <c r="G12" s="10" t="s">
        <v>18</v>
      </c>
      <c r="H12" s="1"/>
      <c r="I12" s="3" t="s">
        <v>71</v>
      </c>
      <c r="J12" s="11"/>
      <c r="K12" s="82">
        <v>10</v>
      </c>
      <c r="L12" s="66">
        <v>0</v>
      </c>
      <c r="M12" s="10">
        <f t="shared" si="1"/>
        <v>0</v>
      </c>
      <c r="N12" s="10" t="s">
        <v>18</v>
      </c>
    </row>
    <row r="13" spans="1:14" ht="42" customHeight="1">
      <c r="A13" s="1"/>
      <c r="B13" s="3" t="s">
        <v>72</v>
      </c>
      <c r="C13" s="11"/>
      <c r="D13" s="82">
        <v>10</v>
      </c>
      <c r="E13" s="66">
        <v>0</v>
      </c>
      <c r="F13" s="10">
        <f t="shared" si="0"/>
        <v>0</v>
      </c>
      <c r="G13" s="10" t="s">
        <v>18</v>
      </c>
      <c r="H13" s="1"/>
      <c r="I13" s="3" t="s">
        <v>72</v>
      </c>
      <c r="J13" s="11"/>
      <c r="K13" s="82">
        <v>10</v>
      </c>
      <c r="L13" s="66">
        <v>0</v>
      </c>
      <c r="M13" s="10">
        <f t="shared" si="1"/>
        <v>0</v>
      </c>
      <c r="N13" s="10" t="s">
        <v>18</v>
      </c>
    </row>
    <row r="14" spans="1:14" ht="30.75" customHeight="1">
      <c r="A14" s="1"/>
      <c r="B14" s="3" t="s">
        <v>73</v>
      </c>
      <c r="C14" s="11"/>
      <c r="D14" s="82">
        <v>10</v>
      </c>
      <c r="E14" s="66">
        <v>0</v>
      </c>
      <c r="F14" s="10">
        <f t="shared" si="0"/>
        <v>0</v>
      </c>
      <c r="G14" s="10" t="s">
        <v>18</v>
      </c>
      <c r="H14" s="1"/>
      <c r="I14" s="3" t="s">
        <v>73</v>
      </c>
      <c r="J14" s="11"/>
      <c r="K14" s="82">
        <v>10</v>
      </c>
      <c r="L14" s="66">
        <v>0</v>
      </c>
      <c r="M14" s="10">
        <f t="shared" si="1"/>
        <v>0</v>
      </c>
      <c r="N14" s="10" t="s">
        <v>18</v>
      </c>
    </row>
    <row r="15" spans="1:14" ht="30.75" customHeight="1">
      <c r="A15" s="1"/>
      <c r="B15" s="3" t="s">
        <v>74</v>
      </c>
      <c r="C15" s="11"/>
      <c r="D15" s="82">
        <v>15</v>
      </c>
      <c r="E15" s="66">
        <v>0</v>
      </c>
      <c r="F15" s="10">
        <f t="shared" si="0"/>
        <v>0</v>
      </c>
      <c r="G15" s="10" t="s">
        <v>18</v>
      </c>
      <c r="H15" s="1"/>
      <c r="I15" s="3" t="s">
        <v>74</v>
      </c>
      <c r="J15" s="11"/>
      <c r="K15" s="82">
        <v>15</v>
      </c>
      <c r="L15" s="66">
        <v>0</v>
      </c>
      <c r="M15" s="10">
        <f t="shared" si="1"/>
        <v>0</v>
      </c>
      <c r="N15" s="10" t="s">
        <v>18</v>
      </c>
    </row>
    <row r="16" spans="1:14" s="19" customFormat="1" ht="50.25" customHeight="1">
      <c r="A16" s="18"/>
      <c r="B16" s="3" t="s">
        <v>75</v>
      </c>
      <c r="C16" s="2"/>
      <c r="D16" s="69">
        <v>300</v>
      </c>
      <c r="E16" s="66">
        <v>0</v>
      </c>
      <c r="F16" s="10">
        <f t="shared" si="0"/>
        <v>0</v>
      </c>
      <c r="G16" s="10" t="s">
        <v>18</v>
      </c>
      <c r="H16" s="18"/>
      <c r="I16" s="3" t="s">
        <v>75</v>
      </c>
      <c r="J16" s="2"/>
      <c r="K16" s="69">
        <v>300</v>
      </c>
      <c r="L16" s="66">
        <v>0</v>
      </c>
      <c r="M16" s="10">
        <f t="shared" si="1"/>
        <v>0</v>
      </c>
      <c r="N16" s="10" t="s">
        <v>18</v>
      </c>
    </row>
    <row r="17" spans="1:14" ht="31.5" customHeight="1">
      <c r="A17" s="49"/>
      <c r="B17" s="3" t="s">
        <v>76</v>
      </c>
      <c r="C17" s="50"/>
      <c r="D17" s="83">
        <v>5</v>
      </c>
      <c r="E17" s="66">
        <v>0</v>
      </c>
      <c r="F17" s="10">
        <f t="shared" si="0"/>
        <v>0</v>
      </c>
      <c r="G17" s="10" t="s">
        <v>18</v>
      </c>
      <c r="H17" s="49"/>
      <c r="I17" s="3" t="s">
        <v>76</v>
      </c>
      <c r="J17" s="50"/>
      <c r="K17" s="83">
        <v>5</v>
      </c>
      <c r="L17" s="66">
        <v>0</v>
      </c>
      <c r="M17" s="10">
        <f t="shared" si="1"/>
        <v>0</v>
      </c>
      <c r="N17" s="10" t="s">
        <v>18</v>
      </c>
    </row>
    <row r="18" spans="1:14" ht="26.25" customHeight="1">
      <c r="A18" s="49"/>
      <c r="B18" s="3" t="s">
        <v>77</v>
      </c>
      <c r="C18" s="50"/>
      <c r="D18" s="83">
        <v>12</v>
      </c>
      <c r="E18" s="66">
        <v>0</v>
      </c>
      <c r="F18" s="10">
        <f t="shared" si="0"/>
        <v>0</v>
      </c>
      <c r="G18" s="10" t="s">
        <v>18</v>
      </c>
      <c r="H18" s="49"/>
      <c r="I18" s="3" t="s">
        <v>77</v>
      </c>
      <c r="J18" s="50"/>
      <c r="K18" s="83">
        <v>12</v>
      </c>
      <c r="L18" s="66">
        <v>0</v>
      </c>
      <c r="M18" s="10">
        <f t="shared" si="1"/>
        <v>0</v>
      </c>
      <c r="N18" s="10" t="s">
        <v>18</v>
      </c>
    </row>
    <row r="19" spans="1:14" ht="27" customHeight="1">
      <c r="A19" s="49"/>
      <c r="B19" s="180" t="s">
        <v>98</v>
      </c>
      <c r="C19" s="180"/>
      <c r="D19" s="180"/>
      <c r="E19" s="180"/>
      <c r="F19" s="153">
        <f>SUM(F9:F18)</f>
        <v>0</v>
      </c>
      <c r="G19" s="58"/>
      <c r="H19" s="59"/>
      <c r="I19" s="180" t="s">
        <v>98</v>
      </c>
      <c r="J19" s="180"/>
      <c r="K19" s="180"/>
      <c r="L19" s="180"/>
      <c r="M19" s="57">
        <f>SUM(M9:M18)</f>
        <v>0</v>
      </c>
      <c r="N19" s="51"/>
    </row>
  </sheetData>
  <sheetProtection selectLockedCells="1"/>
  <mergeCells count="7">
    <mergeCell ref="A6:F6"/>
    <mergeCell ref="H6:M6"/>
    <mergeCell ref="A1:N1"/>
    <mergeCell ref="A3:N3"/>
    <mergeCell ref="A4:N4"/>
    <mergeCell ref="B19:E19"/>
    <mergeCell ref="I19:L19"/>
  </mergeCells>
  <conditionalFormatting sqref="A18:D18 A19:B19 F19:G19 A16:A17 C17:D17 N19:IV19 O8:IV18 A20:IV65536">
    <cfRule type="cellIs" priority="14" dxfId="0" operator="equal" stopIfTrue="1">
      <formula>0</formula>
    </cfRule>
  </conditionalFormatting>
  <conditionalFormatting sqref="H18:J18 H19:I19 M19 H16:H17 J17">
    <cfRule type="cellIs" priority="7" dxfId="0" operator="equal" stopIfTrue="1">
      <formula>0</formula>
    </cfRule>
  </conditionalFormatting>
  <conditionalFormatting sqref="A1 O1:IV1">
    <cfRule type="cellIs" priority="6" dxfId="0" operator="equal" stopIfTrue="1">
      <formula>0</formula>
    </cfRule>
  </conditionalFormatting>
  <conditionalFormatting sqref="A2 O2:IV3 O5:IV7">
    <cfRule type="cellIs" priority="5" dxfId="0" operator="equal" stopIfTrue="1">
      <formula>0</formula>
    </cfRule>
  </conditionalFormatting>
  <conditionalFormatting sqref="K17:K18">
    <cfRule type="cellIs" priority="3" dxfId="0" operator="equal" stopIfTrue="1">
      <formula>0</formula>
    </cfRule>
  </conditionalFormatting>
  <conditionalFormatting sqref="O4:IV4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0" zoomScaleNormal="70" zoomScalePageLayoutView="0" workbookViewId="0" topLeftCell="A1">
      <selection activeCell="B18" sqref="B18"/>
    </sheetView>
  </sheetViews>
  <sheetFormatPr defaultColWidth="9.140625" defaultRowHeight="12.75"/>
  <cols>
    <col min="1" max="1" width="7.140625" style="45" customWidth="1"/>
    <col min="2" max="2" width="23.57421875" style="17" customWidth="1"/>
    <col min="3" max="3" width="7.7109375" style="35" customWidth="1"/>
    <col min="4" max="4" width="7.7109375" style="19" customWidth="1"/>
    <col min="5" max="5" width="7.7109375" style="17" customWidth="1"/>
    <col min="6" max="6" width="7.7109375" style="35" customWidth="1"/>
    <col min="7" max="7" width="9.7109375" style="17" customWidth="1"/>
    <col min="8" max="8" width="7.57421875" style="17" hidden="1" customWidth="1"/>
    <col min="9" max="9" width="24.28125" style="31" hidden="1" customWidth="1"/>
    <col min="10" max="10" width="7.7109375" style="31" hidden="1" customWidth="1"/>
    <col min="11" max="13" width="7.7109375" style="17" hidden="1" customWidth="1"/>
    <col min="14" max="14" width="9.7109375" style="17" hidden="1" customWidth="1"/>
    <col min="15" max="16384" width="9.140625" style="17" customWidth="1"/>
  </cols>
  <sheetData>
    <row r="1" spans="1:14" ht="12.75">
      <c r="A1" s="157" t="s">
        <v>183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2.75">
      <c r="A2" s="35"/>
      <c r="B2" s="35"/>
      <c r="D2" s="35"/>
      <c r="E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171" t="s">
        <v>27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s="109" customFormat="1" ht="12.75">
      <c r="A4" s="173" t="s">
        <v>201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12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24" customHeight="1">
      <c r="A6" s="177" t="s">
        <v>9</v>
      </c>
      <c r="B6" s="177"/>
      <c r="C6" s="177"/>
      <c r="D6" s="177"/>
      <c r="E6" s="177"/>
      <c r="F6" s="177"/>
      <c r="G6" s="77"/>
      <c r="H6" s="177" t="s">
        <v>10</v>
      </c>
      <c r="I6" s="177"/>
      <c r="J6" s="177"/>
      <c r="K6" s="177"/>
      <c r="L6" s="177"/>
      <c r="M6" s="177"/>
      <c r="N6" s="77"/>
    </row>
    <row r="7" spans="1:14" ht="38.25">
      <c r="A7" s="8" t="s">
        <v>11</v>
      </c>
      <c r="B7" s="8" t="s">
        <v>12</v>
      </c>
      <c r="C7" s="8" t="s">
        <v>14</v>
      </c>
      <c r="D7" s="8" t="s">
        <v>93</v>
      </c>
      <c r="E7" s="8" t="s">
        <v>15</v>
      </c>
      <c r="F7" s="8" t="s">
        <v>94</v>
      </c>
      <c r="G7" s="8" t="s">
        <v>16</v>
      </c>
      <c r="H7" s="8" t="s">
        <v>11</v>
      </c>
      <c r="I7" s="8" t="s">
        <v>12</v>
      </c>
      <c r="J7" s="8" t="s">
        <v>14</v>
      </c>
      <c r="K7" s="8" t="s">
        <v>13</v>
      </c>
      <c r="L7" s="8" t="s">
        <v>15</v>
      </c>
      <c r="M7" s="8" t="s">
        <v>0</v>
      </c>
      <c r="N7" s="8" t="s">
        <v>17</v>
      </c>
    </row>
    <row r="8" spans="1:14" ht="65.25" customHeight="1">
      <c r="A8" s="1" t="s">
        <v>6</v>
      </c>
      <c r="B8" s="54" t="s">
        <v>82</v>
      </c>
      <c r="C8" s="11"/>
      <c r="D8" s="1"/>
      <c r="E8" s="9"/>
      <c r="F8" s="10"/>
      <c r="G8" s="10"/>
      <c r="H8" s="1" t="s">
        <v>6</v>
      </c>
      <c r="I8" s="54" t="s">
        <v>82</v>
      </c>
      <c r="J8" s="11"/>
      <c r="K8" s="1"/>
      <c r="L8" s="9"/>
      <c r="M8" s="10"/>
      <c r="N8" s="10"/>
    </row>
    <row r="9" spans="1:14" ht="90" customHeight="1">
      <c r="A9" s="1"/>
      <c r="B9" s="3" t="s">
        <v>79</v>
      </c>
      <c r="C9" s="11"/>
      <c r="D9" s="66">
        <v>300</v>
      </c>
      <c r="E9" s="66">
        <v>0</v>
      </c>
      <c r="F9" s="10">
        <f>SUM(D9*E9)</f>
        <v>0</v>
      </c>
      <c r="G9" s="10" t="s">
        <v>18</v>
      </c>
      <c r="H9" s="1"/>
      <c r="I9" s="3" t="s">
        <v>79</v>
      </c>
      <c r="J9" s="11"/>
      <c r="K9" s="66">
        <v>300</v>
      </c>
      <c r="L9" s="66">
        <v>0</v>
      </c>
      <c r="M9" s="10">
        <f>SUM(K9*L9)</f>
        <v>0</v>
      </c>
      <c r="N9" s="10" t="s">
        <v>18</v>
      </c>
    </row>
    <row r="10" spans="1:14" ht="94.5" customHeight="1">
      <c r="A10" s="1"/>
      <c r="B10" s="3" t="s">
        <v>80</v>
      </c>
      <c r="C10" s="11"/>
      <c r="D10" s="66">
        <v>0</v>
      </c>
      <c r="E10" s="66">
        <v>0</v>
      </c>
      <c r="F10" s="10">
        <f>SUM(D10*E10)</f>
        <v>0</v>
      </c>
      <c r="G10" s="10" t="s">
        <v>18</v>
      </c>
      <c r="H10" s="1"/>
      <c r="I10" s="3" t="s">
        <v>80</v>
      </c>
      <c r="J10" s="11"/>
      <c r="K10" s="66">
        <v>0</v>
      </c>
      <c r="L10" s="66">
        <v>0</v>
      </c>
      <c r="M10" s="10">
        <f>SUM(K10*L10)</f>
        <v>0</v>
      </c>
      <c r="N10" s="10" t="s">
        <v>18</v>
      </c>
    </row>
    <row r="11" spans="1:14" ht="147" customHeight="1">
      <c r="A11" s="1"/>
      <c r="B11" s="40"/>
      <c r="C11" s="41"/>
      <c r="D11" s="42"/>
      <c r="E11" s="43"/>
      <c r="F11" s="10"/>
      <c r="G11" s="10"/>
      <c r="H11" s="1"/>
      <c r="I11" s="40"/>
      <c r="J11" s="41"/>
      <c r="K11" s="42"/>
      <c r="L11" s="43"/>
      <c r="M11" s="10"/>
      <c r="N11" s="10"/>
    </row>
    <row r="12" spans="1:14" s="19" customFormat="1" ht="39" customHeight="1">
      <c r="A12" s="18"/>
      <c r="B12" s="174" t="s">
        <v>99</v>
      </c>
      <c r="C12" s="175"/>
      <c r="D12" s="175"/>
      <c r="E12" s="176"/>
      <c r="F12" s="55">
        <f>SUM(F9:F10)</f>
        <v>0</v>
      </c>
      <c r="G12" s="12"/>
      <c r="H12" s="18"/>
      <c r="I12" s="174" t="s">
        <v>99</v>
      </c>
      <c r="J12" s="175"/>
      <c r="K12" s="175"/>
      <c r="L12" s="176"/>
      <c r="M12" s="55">
        <f>SUM(M9:M10)</f>
        <v>0</v>
      </c>
      <c r="N12" s="12"/>
    </row>
  </sheetData>
  <sheetProtection selectLockedCells="1"/>
  <mergeCells count="7">
    <mergeCell ref="A1:N1"/>
    <mergeCell ref="A3:N3"/>
    <mergeCell ref="A4:N4"/>
    <mergeCell ref="B12:E12"/>
    <mergeCell ref="I12:L12"/>
    <mergeCell ref="A6:F6"/>
    <mergeCell ref="H6:M6"/>
  </mergeCells>
  <conditionalFormatting sqref="A12:B12 F12:G12 O8:IV12 A13:IV65536">
    <cfRule type="cellIs" priority="10" dxfId="0" operator="equal" stopIfTrue="1">
      <formula>0</formula>
    </cfRule>
  </conditionalFormatting>
  <conditionalFormatting sqref="H12:I12 M12:N12">
    <cfRule type="cellIs" priority="3" dxfId="0" operator="equal" stopIfTrue="1">
      <formula>0</formula>
    </cfRule>
  </conditionalFormatting>
  <conditionalFormatting sqref="A1:A2 O1:IV3 O5:IV7">
    <cfRule type="cellIs" priority="2" dxfId="0" operator="equal" stopIfTrue="1">
      <formula>0</formula>
    </cfRule>
  </conditionalFormatting>
  <conditionalFormatting sqref="O4:IV4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"/>
  <sheetViews>
    <sheetView zoomScale="80" zoomScaleNormal="80" zoomScalePageLayoutView="0" workbookViewId="0" topLeftCell="A1">
      <selection activeCell="R8" sqref="R8"/>
    </sheetView>
  </sheetViews>
  <sheetFormatPr defaultColWidth="9.140625" defaultRowHeight="12.75"/>
  <cols>
    <col min="1" max="1" width="7.140625" style="45" customWidth="1"/>
    <col min="2" max="2" width="23.57421875" style="17" customWidth="1"/>
    <col min="3" max="3" width="7.7109375" style="35" customWidth="1"/>
    <col min="4" max="4" width="7.7109375" style="19" customWidth="1"/>
    <col min="5" max="5" width="7.7109375" style="17" customWidth="1"/>
    <col min="6" max="6" width="7.7109375" style="35" customWidth="1"/>
    <col min="7" max="7" width="9.7109375" style="17" customWidth="1"/>
    <col min="8" max="8" width="7.57421875" style="17" hidden="1" customWidth="1"/>
    <col min="9" max="9" width="24.28125" style="31" hidden="1" customWidth="1"/>
    <col min="10" max="10" width="7.7109375" style="31" hidden="1" customWidth="1"/>
    <col min="11" max="13" width="7.7109375" style="17" hidden="1" customWidth="1"/>
    <col min="14" max="14" width="9.7109375" style="17" hidden="1" customWidth="1"/>
    <col min="15" max="16384" width="9.140625" style="17" customWidth="1"/>
  </cols>
  <sheetData>
    <row r="1" spans="1:14" ht="12.75">
      <c r="A1" s="157" t="s">
        <v>184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2.75">
      <c r="A2" s="35"/>
      <c r="B2" s="35"/>
      <c r="D2" s="35"/>
      <c r="E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171" t="s">
        <v>27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s="109" customFormat="1" ht="12.75">
      <c r="A4" s="173" t="s">
        <v>201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12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24" customHeight="1">
      <c r="A6" s="177" t="s">
        <v>9</v>
      </c>
      <c r="B6" s="177"/>
      <c r="C6" s="177"/>
      <c r="D6" s="177"/>
      <c r="E6" s="177"/>
      <c r="F6" s="177"/>
      <c r="G6" s="7"/>
      <c r="H6" s="177" t="s">
        <v>10</v>
      </c>
      <c r="I6" s="177"/>
      <c r="J6" s="177"/>
      <c r="K6" s="177"/>
      <c r="L6" s="177"/>
      <c r="M6" s="177"/>
      <c r="N6" s="7"/>
    </row>
    <row r="7" spans="1:14" ht="38.25">
      <c r="A7" s="8" t="s">
        <v>11</v>
      </c>
      <c r="B7" s="8" t="s">
        <v>12</v>
      </c>
      <c r="C7" s="8" t="s">
        <v>14</v>
      </c>
      <c r="D7" s="8" t="s">
        <v>93</v>
      </c>
      <c r="E7" s="8" t="s">
        <v>15</v>
      </c>
      <c r="F7" s="8" t="s">
        <v>94</v>
      </c>
      <c r="G7" s="8" t="s">
        <v>16</v>
      </c>
      <c r="H7" s="8" t="s">
        <v>11</v>
      </c>
      <c r="I7" s="8" t="s">
        <v>12</v>
      </c>
      <c r="J7" s="8" t="s">
        <v>14</v>
      </c>
      <c r="K7" s="8" t="s">
        <v>13</v>
      </c>
      <c r="L7" s="8" t="s">
        <v>15</v>
      </c>
      <c r="M7" s="8" t="s">
        <v>0</v>
      </c>
      <c r="N7" s="8" t="s">
        <v>17</v>
      </c>
    </row>
    <row r="8" spans="1:14" ht="65.25" customHeight="1">
      <c r="A8" s="1" t="s">
        <v>7</v>
      </c>
      <c r="B8" s="52" t="s">
        <v>81</v>
      </c>
      <c r="C8" s="11"/>
      <c r="D8" s="1"/>
      <c r="E8" s="9"/>
      <c r="F8" s="10"/>
      <c r="G8" s="10"/>
      <c r="H8" s="1" t="s">
        <v>7</v>
      </c>
      <c r="I8" s="52" t="s">
        <v>81</v>
      </c>
      <c r="J8" s="11"/>
      <c r="K8" s="1"/>
      <c r="L8" s="9"/>
      <c r="M8" s="10"/>
      <c r="N8" s="10"/>
    </row>
    <row r="9" spans="1:14" ht="53.25" customHeight="1">
      <c r="A9" s="1"/>
      <c r="B9" s="3" t="s">
        <v>83</v>
      </c>
      <c r="C9" s="11"/>
      <c r="D9" s="66">
        <v>300</v>
      </c>
      <c r="E9" s="66">
        <v>0</v>
      </c>
      <c r="F9" s="10">
        <f>SUM(D9*E9)</f>
        <v>0</v>
      </c>
      <c r="G9" s="10" t="s">
        <v>54</v>
      </c>
      <c r="H9" s="1"/>
      <c r="I9" s="3" t="s">
        <v>83</v>
      </c>
      <c r="J9" s="11">
        <v>13.1</v>
      </c>
      <c r="K9" s="66">
        <v>300</v>
      </c>
      <c r="L9" s="66">
        <v>0</v>
      </c>
      <c r="M9" s="10">
        <f>SUM(K9*L9)</f>
        <v>0</v>
      </c>
      <c r="N9" s="10" t="s">
        <v>54</v>
      </c>
    </row>
    <row r="10" spans="1:14" ht="72.75" customHeight="1">
      <c r="A10" s="1"/>
      <c r="B10" s="3" t="s">
        <v>84</v>
      </c>
      <c r="C10" s="11"/>
      <c r="D10" s="66">
        <v>300</v>
      </c>
      <c r="E10" s="66">
        <v>0</v>
      </c>
      <c r="F10" s="10">
        <f>SUM(D10*E10)</f>
        <v>0</v>
      </c>
      <c r="G10" s="10" t="s">
        <v>54</v>
      </c>
      <c r="H10" s="1"/>
      <c r="I10" s="3" t="s">
        <v>84</v>
      </c>
      <c r="J10" s="11">
        <v>13.1</v>
      </c>
      <c r="K10" s="66">
        <v>300</v>
      </c>
      <c r="L10" s="66">
        <v>0</v>
      </c>
      <c r="M10" s="10">
        <f>SUM(K10*L10)</f>
        <v>0</v>
      </c>
      <c r="N10" s="10" t="s">
        <v>54</v>
      </c>
    </row>
    <row r="11" spans="1:14" ht="207" customHeight="1">
      <c r="A11" s="1"/>
      <c r="B11" s="40"/>
      <c r="C11" s="41"/>
      <c r="D11" s="42"/>
      <c r="E11" s="43"/>
      <c r="F11" s="10"/>
      <c r="G11" s="10"/>
      <c r="H11" s="1"/>
      <c r="I11" s="40"/>
      <c r="J11" s="41"/>
      <c r="K11" s="42"/>
      <c r="L11" s="43"/>
      <c r="M11" s="10"/>
      <c r="N11" s="10"/>
    </row>
    <row r="12" spans="1:14" s="19" customFormat="1" ht="39" customHeight="1">
      <c r="A12" s="18"/>
      <c r="B12" s="174" t="s">
        <v>100</v>
      </c>
      <c r="C12" s="175"/>
      <c r="D12" s="175"/>
      <c r="E12" s="176"/>
      <c r="F12" s="53">
        <f>SUM(F9:F10)</f>
        <v>0</v>
      </c>
      <c r="G12" s="12"/>
      <c r="H12" s="18"/>
      <c r="I12" s="174" t="s">
        <v>100</v>
      </c>
      <c r="J12" s="175"/>
      <c r="K12" s="175"/>
      <c r="L12" s="176"/>
      <c r="M12" s="53">
        <f>SUM(M9:M10)</f>
        <v>0</v>
      </c>
      <c r="N12" s="12"/>
    </row>
  </sheetData>
  <sheetProtection selectLockedCells="1"/>
  <mergeCells count="7">
    <mergeCell ref="A1:N1"/>
    <mergeCell ref="A3:N3"/>
    <mergeCell ref="A4:N4"/>
    <mergeCell ref="B12:E12"/>
    <mergeCell ref="I12:L12"/>
    <mergeCell ref="A6:F6"/>
    <mergeCell ref="H6:M6"/>
  </mergeCells>
  <conditionalFormatting sqref="A12:B12 F12:G12 O8:IV12 A13:IV65536">
    <cfRule type="cellIs" priority="10" dxfId="0" operator="equal" stopIfTrue="1">
      <formula>0</formula>
    </cfRule>
  </conditionalFormatting>
  <conditionalFormatting sqref="H12:I12 M12:N12">
    <cfRule type="cellIs" priority="3" dxfId="0" operator="equal" stopIfTrue="1">
      <formula>0</formula>
    </cfRule>
  </conditionalFormatting>
  <conditionalFormatting sqref="A1:A2 O1:IV3 O5:IV7">
    <cfRule type="cellIs" priority="2" dxfId="0" operator="equal" stopIfTrue="1">
      <formula>0</formula>
    </cfRule>
  </conditionalFormatting>
  <conditionalFormatting sqref="O4:IV4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4"/>
  <sheetViews>
    <sheetView zoomScale="90" zoomScaleNormal="90" zoomScalePageLayoutView="0" workbookViewId="0" topLeftCell="A1">
      <selection activeCell="V18" sqref="V18"/>
    </sheetView>
  </sheetViews>
  <sheetFormatPr defaultColWidth="9.140625" defaultRowHeight="12.75"/>
  <cols>
    <col min="1" max="1" width="7.140625" style="38" customWidth="1"/>
    <col min="2" max="2" width="23.57421875" style="21" customWidth="1"/>
    <col min="3" max="3" width="7.7109375" style="21" customWidth="1"/>
    <col min="4" max="4" width="7.7109375" style="30" customWidth="1"/>
    <col min="5" max="5" width="7.7109375" style="21" customWidth="1"/>
    <col min="6" max="6" width="7.7109375" style="36" customWidth="1"/>
    <col min="7" max="7" width="9.7109375" style="21" customWidth="1"/>
    <col min="8" max="8" width="7.57421875" style="21" hidden="1" customWidth="1"/>
    <col min="9" max="9" width="24.28125" style="37" hidden="1" customWidth="1"/>
    <col min="10" max="10" width="7.7109375" style="37" hidden="1" customWidth="1"/>
    <col min="11" max="13" width="7.7109375" style="21" hidden="1" customWidth="1"/>
    <col min="14" max="14" width="9.7109375" style="21" hidden="1" customWidth="1"/>
    <col min="15" max="16384" width="9.140625" style="21" customWidth="1"/>
  </cols>
  <sheetData>
    <row r="1" spans="1:14" ht="12">
      <c r="A1" s="182" t="s">
        <v>185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2">
      <c r="A2" s="36"/>
      <c r="B2" s="36"/>
      <c r="C2" s="36"/>
      <c r="D2" s="36"/>
      <c r="E2" s="36"/>
      <c r="G2" s="36"/>
      <c r="H2" s="36"/>
      <c r="I2" s="36"/>
      <c r="J2" s="36"/>
      <c r="K2" s="36"/>
      <c r="L2" s="36"/>
      <c r="M2" s="36"/>
      <c r="N2" s="36"/>
    </row>
    <row r="3" spans="1:14" ht="12">
      <c r="A3" s="184" t="s">
        <v>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ht="12">
      <c r="A4" s="185" t="s">
        <v>28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4" ht="1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24" customHeight="1">
      <c r="A6" s="186" t="s">
        <v>9</v>
      </c>
      <c r="B6" s="186"/>
      <c r="C6" s="186"/>
      <c r="D6" s="186"/>
      <c r="E6" s="186"/>
      <c r="F6" s="186"/>
      <c r="G6" s="20"/>
      <c r="H6" s="186" t="s">
        <v>10</v>
      </c>
      <c r="I6" s="186"/>
      <c r="J6" s="186"/>
      <c r="K6" s="186"/>
      <c r="L6" s="186"/>
      <c r="M6" s="186"/>
      <c r="N6" s="20"/>
    </row>
    <row r="7" spans="1:14" ht="36">
      <c r="A7" s="22" t="s">
        <v>11</v>
      </c>
      <c r="B7" s="22" t="s">
        <v>12</v>
      </c>
      <c r="C7" s="22" t="s">
        <v>14</v>
      </c>
      <c r="D7" s="22" t="s">
        <v>93</v>
      </c>
      <c r="E7" s="22" t="s">
        <v>15</v>
      </c>
      <c r="F7" s="22" t="s">
        <v>94</v>
      </c>
      <c r="G7" s="22" t="s">
        <v>16</v>
      </c>
      <c r="H7" s="22" t="s">
        <v>11</v>
      </c>
      <c r="I7" s="22" t="s">
        <v>12</v>
      </c>
      <c r="J7" s="22" t="s">
        <v>14</v>
      </c>
      <c r="K7" s="22" t="s">
        <v>13</v>
      </c>
      <c r="L7" s="22" t="s">
        <v>15</v>
      </c>
      <c r="M7" s="22" t="s">
        <v>0</v>
      </c>
      <c r="N7" s="22" t="s">
        <v>17</v>
      </c>
    </row>
    <row r="8" spans="1:14" ht="63.75" customHeight="1">
      <c r="A8" s="23" t="s">
        <v>85</v>
      </c>
      <c r="B8" s="32" t="s">
        <v>152</v>
      </c>
      <c r="D8" s="23"/>
      <c r="E8" s="24"/>
      <c r="F8" s="25"/>
      <c r="G8" s="25"/>
      <c r="H8" s="23" t="s">
        <v>85</v>
      </c>
      <c r="I8" s="32" t="s">
        <v>152</v>
      </c>
      <c r="K8" s="23"/>
      <c r="L8" s="24"/>
      <c r="M8" s="25"/>
      <c r="N8" s="25"/>
    </row>
    <row r="9" spans="1:14" ht="27.75" customHeight="1">
      <c r="A9" s="23"/>
      <c r="B9" s="26" t="s">
        <v>34</v>
      </c>
      <c r="C9" s="24">
        <v>14.1</v>
      </c>
      <c r="D9" s="71">
        <v>200</v>
      </c>
      <c r="E9" s="72">
        <v>0</v>
      </c>
      <c r="F9" s="25">
        <f>SUM(D9*E9)</f>
        <v>0</v>
      </c>
      <c r="G9" s="25"/>
      <c r="H9" s="23"/>
      <c r="I9" s="26" t="s">
        <v>34</v>
      </c>
      <c r="J9" s="24">
        <v>13.1</v>
      </c>
      <c r="K9" s="23">
        <v>200</v>
      </c>
      <c r="L9" s="72">
        <v>0</v>
      </c>
      <c r="M9" s="25">
        <f>SUM(K9*L9)</f>
        <v>0</v>
      </c>
      <c r="N9" s="25"/>
    </row>
    <row r="10" spans="1:14" ht="27.75" customHeight="1">
      <c r="A10" s="23"/>
      <c r="B10" s="26" t="s">
        <v>35</v>
      </c>
      <c r="C10" s="24">
        <v>14.1</v>
      </c>
      <c r="D10" s="71">
        <v>300</v>
      </c>
      <c r="E10" s="72">
        <v>0</v>
      </c>
      <c r="F10" s="25">
        <f aca="true" t="shared" si="0" ref="F10:F23">SUM(D10*E10)</f>
        <v>0</v>
      </c>
      <c r="G10" s="25"/>
      <c r="H10" s="23"/>
      <c r="I10" s="26" t="s">
        <v>35</v>
      </c>
      <c r="J10" s="24">
        <v>13.1</v>
      </c>
      <c r="K10" s="23">
        <v>300</v>
      </c>
      <c r="L10" s="72">
        <v>0</v>
      </c>
      <c r="M10" s="25">
        <f aca="true" t="shared" si="1" ref="M10:M23">SUM(K10*L10)</f>
        <v>0</v>
      </c>
      <c r="N10" s="25"/>
    </row>
    <row r="11" spans="1:14" ht="27.75" customHeight="1">
      <c r="A11" s="23"/>
      <c r="B11" s="26" t="s">
        <v>29</v>
      </c>
      <c r="C11" s="24">
        <v>14.1</v>
      </c>
      <c r="D11" s="71">
        <v>60</v>
      </c>
      <c r="E11" s="72">
        <v>0</v>
      </c>
      <c r="F11" s="25">
        <f t="shared" si="0"/>
        <v>0</v>
      </c>
      <c r="G11" s="25"/>
      <c r="H11" s="23"/>
      <c r="I11" s="26" t="s">
        <v>29</v>
      </c>
      <c r="J11" s="24">
        <v>13.1</v>
      </c>
      <c r="K11" s="23">
        <v>60</v>
      </c>
      <c r="L11" s="72">
        <v>0</v>
      </c>
      <c r="M11" s="25">
        <f t="shared" si="1"/>
        <v>0</v>
      </c>
      <c r="N11" s="25"/>
    </row>
    <row r="12" spans="1:14" ht="21.75" customHeight="1">
      <c r="A12" s="23"/>
      <c r="B12" s="26" t="s">
        <v>30</v>
      </c>
      <c r="C12" s="24">
        <v>14.1</v>
      </c>
      <c r="D12" s="71">
        <v>60</v>
      </c>
      <c r="E12" s="72">
        <v>0</v>
      </c>
      <c r="F12" s="25">
        <f t="shared" si="0"/>
        <v>0</v>
      </c>
      <c r="G12" s="25"/>
      <c r="H12" s="23"/>
      <c r="I12" s="26" t="s">
        <v>30</v>
      </c>
      <c r="J12" s="24">
        <v>13.1</v>
      </c>
      <c r="K12" s="23">
        <v>60</v>
      </c>
      <c r="L12" s="72">
        <v>0</v>
      </c>
      <c r="M12" s="25">
        <f t="shared" si="1"/>
        <v>0</v>
      </c>
      <c r="N12" s="25"/>
    </row>
    <row r="13" spans="1:14" ht="22.5" customHeight="1">
      <c r="A13" s="23"/>
      <c r="B13" s="26" t="s">
        <v>31</v>
      </c>
      <c r="C13" s="24">
        <v>14.1</v>
      </c>
      <c r="D13" s="71">
        <v>60</v>
      </c>
      <c r="E13" s="72">
        <v>0</v>
      </c>
      <c r="F13" s="25">
        <f t="shared" si="0"/>
        <v>0</v>
      </c>
      <c r="G13" s="25"/>
      <c r="H13" s="23"/>
      <c r="I13" s="26" t="s">
        <v>31</v>
      </c>
      <c r="J13" s="24">
        <v>13.1</v>
      </c>
      <c r="K13" s="23">
        <v>60</v>
      </c>
      <c r="L13" s="72">
        <v>0</v>
      </c>
      <c r="M13" s="25">
        <f t="shared" si="1"/>
        <v>0</v>
      </c>
      <c r="N13" s="25"/>
    </row>
    <row r="14" spans="1:14" ht="21.75" customHeight="1">
      <c r="A14" s="23"/>
      <c r="B14" s="26" t="s">
        <v>32</v>
      </c>
      <c r="C14" s="24">
        <v>14.1</v>
      </c>
      <c r="D14" s="71">
        <v>60</v>
      </c>
      <c r="E14" s="72">
        <v>0</v>
      </c>
      <c r="F14" s="25">
        <f t="shared" si="0"/>
        <v>0</v>
      </c>
      <c r="G14" s="25"/>
      <c r="H14" s="23"/>
      <c r="I14" s="26" t="s">
        <v>32</v>
      </c>
      <c r="J14" s="24">
        <v>13.1</v>
      </c>
      <c r="K14" s="23">
        <v>60</v>
      </c>
      <c r="L14" s="72">
        <v>0</v>
      </c>
      <c r="M14" s="25">
        <f t="shared" si="1"/>
        <v>0</v>
      </c>
      <c r="N14" s="25"/>
    </row>
    <row r="15" spans="1:14" ht="27.75" customHeight="1">
      <c r="A15" s="23"/>
      <c r="B15" s="26" t="s">
        <v>33</v>
      </c>
      <c r="C15" s="24">
        <v>14.1</v>
      </c>
      <c r="D15" s="71">
        <v>60</v>
      </c>
      <c r="E15" s="72">
        <v>0</v>
      </c>
      <c r="F15" s="25">
        <f t="shared" si="0"/>
        <v>0</v>
      </c>
      <c r="G15" s="25"/>
      <c r="H15" s="23"/>
      <c r="I15" s="26" t="s">
        <v>33</v>
      </c>
      <c r="J15" s="24">
        <v>13.1</v>
      </c>
      <c r="K15" s="23">
        <v>60</v>
      </c>
      <c r="L15" s="72">
        <v>0</v>
      </c>
      <c r="M15" s="25">
        <f t="shared" si="1"/>
        <v>0</v>
      </c>
      <c r="N15" s="25"/>
    </row>
    <row r="16" spans="1:14" ht="33.75" customHeight="1">
      <c r="A16" s="23"/>
      <c r="B16" s="26" t="s">
        <v>150</v>
      </c>
      <c r="C16" s="24">
        <v>14.1</v>
      </c>
      <c r="D16" s="71">
        <v>45</v>
      </c>
      <c r="E16" s="72">
        <v>0</v>
      </c>
      <c r="F16" s="25">
        <f>SUM(D16*E16)</f>
        <v>0</v>
      </c>
      <c r="G16" s="25"/>
      <c r="H16" s="23"/>
      <c r="I16" s="26" t="s">
        <v>150</v>
      </c>
      <c r="J16" s="24">
        <v>13.1</v>
      </c>
      <c r="K16" s="71">
        <v>45</v>
      </c>
      <c r="L16" s="72">
        <v>0</v>
      </c>
      <c r="M16" s="25">
        <f t="shared" si="1"/>
        <v>0</v>
      </c>
      <c r="N16" s="25"/>
    </row>
    <row r="17" spans="1:14" ht="27.75" customHeight="1">
      <c r="A17" s="23"/>
      <c r="B17" s="26" t="s">
        <v>151</v>
      </c>
      <c r="C17" s="24">
        <v>14.1</v>
      </c>
      <c r="D17" s="71">
        <v>30</v>
      </c>
      <c r="E17" s="72">
        <v>0</v>
      </c>
      <c r="F17" s="25">
        <f>SUM(D17*E17)</f>
        <v>0</v>
      </c>
      <c r="G17" s="25"/>
      <c r="H17" s="23"/>
      <c r="I17" s="26" t="s">
        <v>151</v>
      </c>
      <c r="J17" s="24">
        <v>13.1</v>
      </c>
      <c r="K17" s="71">
        <v>30</v>
      </c>
      <c r="L17" s="72">
        <v>0</v>
      </c>
      <c r="M17" s="25">
        <f t="shared" si="1"/>
        <v>0</v>
      </c>
      <c r="N17" s="25"/>
    </row>
    <row r="18" spans="1:14" ht="24" customHeight="1">
      <c r="A18" s="23"/>
      <c r="B18" s="26" t="s">
        <v>37</v>
      </c>
      <c r="C18" s="24">
        <v>14.1</v>
      </c>
      <c r="D18" s="71">
        <v>10</v>
      </c>
      <c r="E18" s="72">
        <v>0</v>
      </c>
      <c r="F18" s="25">
        <f t="shared" si="0"/>
        <v>0</v>
      </c>
      <c r="G18" s="25"/>
      <c r="H18" s="23"/>
      <c r="I18" s="26" t="s">
        <v>37</v>
      </c>
      <c r="J18" s="24">
        <v>13.1</v>
      </c>
      <c r="K18" s="23">
        <v>10</v>
      </c>
      <c r="L18" s="72">
        <v>0</v>
      </c>
      <c r="M18" s="25">
        <f t="shared" si="1"/>
        <v>0</v>
      </c>
      <c r="N18" s="25"/>
    </row>
    <row r="19" spans="1:14" ht="27.75" customHeight="1">
      <c r="A19" s="23"/>
      <c r="B19" s="26" t="s">
        <v>38</v>
      </c>
      <c r="C19" s="24">
        <v>14.1</v>
      </c>
      <c r="D19" s="71">
        <v>200</v>
      </c>
      <c r="E19" s="72">
        <v>0</v>
      </c>
      <c r="F19" s="25">
        <f t="shared" si="0"/>
        <v>0</v>
      </c>
      <c r="G19" s="25"/>
      <c r="H19" s="23"/>
      <c r="I19" s="26" t="s">
        <v>38</v>
      </c>
      <c r="J19" s="24">
        <v>13.1</v>
      </c>
      <c r="K19" s="23">
        <v>200</v>
      </c>
      <c r="L19" s="72">
        <v>0</v>
      </c>
      <c r="M19" s="25">
        <f t="shared" si="1"/>
        <v>0</v>
      </c>
      <c r="N19" s="25"/>
    </row>
    <row r="20" spans="1:14" ht="51" customHeight="1">
      <c r="A20" s="23"/>
      <c r="B20" s="26" t="s">
        <v>40</v>
      </c>
      <c r="C20" s="24">
        <v>14.1</v>
      </c>
      <c r="D20" s="72">
        <v>60</v>
      </c>
      <c r="E20" s="72">
        <v>0</v>
      </c>
      <c r="F20" s="25">
        <f t="shared" si="0"/>
        <v>0</v>
      </c>
      <c r="G20" s="25"/>
      <c r="H20" s="23"/>
      <c r="I20" s="26" t="s">
        <v>40</v>
      </c>
      <c r="J20" s="24">
        <v>13.1</v>
      </c>
      <c r="K20" s="72">
        <v>60</v>
      </c>
      <c r="L20" s="72">
        <v>0</v>
      </c>
      <c r="M20" s="25">
        <f t="shared" si="1"/>
        <v>0</v>
      </c>
      <c r="N20" s="25"/>
    </row>
    <row r="21" spans="1:14" ht="28.5" customHeight="1">
      <c r="A21" s="23"/>
      <c r="B21" s="26" t="s">
        <v>41</v>
      </c>
      <c r="C21" s="24">
        <v>14.1</v>
      </c>
      <c r="D21" s="72">
        <v>150</v>
      </c>
      <c r="E21" s="72">
        <v>0</v>
      </c>
      <c r="F21" s="25">
        <f t="shared" si="0"/>
        <v>0</v>
      </c>
      <c r="G21" s="25"/>
      <c r="H21" s="23"/>
      <c r="I21" s="26" t="s">
        <v>41</v>
      </c>
      <c r="J21" s="24">
        <v>13.1</v>
      </c>
      <c r="K21" s="72">
        <v>150</v>
      </c>
      <c r="L21" s="72">
        <v>0</v>
      </c>
      <c r="M21" s="25">
        <f t="shared" si="1"/>
        <v>0</v>
      </c>
      <c r="N21" s="25"/>
    </row>
    <row r="22" spans="1:14" ht="24" customHeight="1">
      <c r="A22" s="23"/>
      <c r="B22" s="26" t="s">
        <v>36</v>
      </c>
      <c r="C22" s="24">
        <v>14.1</v>
      </c>
      <c r="D22" s="71">
        <v>60</v>
      </c>
      <c r="E22" s="72">
        <v>0</v>
      </c>
      <c r="F22" s="25">
        <f t="shared" si="0"/>
        <v>0</v>
      </c>
      <c r="G22" s="25"/>
      <c r="H22" s="23"/>
      <c r="I22" s="26" t="s">
        <v>36</v>
      </c>
      <c r="J22" s="24">
        <v>13.1</v>
      </c>
      <c r="K22" s="23">
        <v>60</v>
      </c>
      <c r="L22" s="72">
        <v>0</v>
      </c>
      <c r="M22" s="25">
        <f t="shared" si="1"/>
        <v>0</v>
      </c>
      <c r="N22" s="25"/>
    </row>
    <row r="23" spans="1:14" ht="27.75" customHeight="1">
      <c r="A23" s="23"/>
      <c r="B23" s="26" t="s">
        <v>39</v>
      </c>
      <c r="C23" s="24">
        <v>14.1</v>
      </c>
      <c r="D23" s="71">
        <v>0.1</v>
      </c>
      <c r="E23" s="72">
        <v>0</v>
      </c>
      <c r="F23" s="25">
        <f t="shared" si="0"/>
        <v>0</v>
      </c>
      <c r="G23" s="25"/>
      <c r="H23" s="23"/>
      <c r="I23" s="26" t="s">
        <v>39</v>
      </c>
      <c r="J23" s="24">
        <v>13.1</v>
      </c>
      <c r="K23" s="23">
        <v>0.1</v>
      </c>
      <c r="L23" s="72">
        <v>0</v>
      </c>
      <c r="M23" s="25">
        <f t="shared" si="1"/>
        <v>0</v>
      </c>
      <c r="N23" s="25"/>
    </row>
    <row r="24" spans="1:14" s="30" customFormat="1" ht="27.75" customHeight="1">
      <c r="A24" s="27"/>
      <c r="B24" s="181" t="s">
        <v>101</v>
      </c>
      <c r="C24" s="181"/>
      <c r="D24" s="181"/>
      <c r="E24" s="181"/>
      <c r="F24" s="28">
        <f>SUM(F9:F23)</f>
        <v>0</v>
      </c>
      <c r="G24" s="29"/>
      <c r="H24" s="27"/>
      <c r="I24" s="181" t="s">
        <v>101</v>
      </c>
      <c r="J24" s="181"/>
      <c r="K24" s="181"/>
      <c r="L24" s="181"/>
      <c r="M24" s="28">
        <f>SUM(M9:M23)</f>
        <v>0</v>
      </c>
      <c r="N24" s="29"/>
    </row>
  </sheetData>
  <sheetProtection selectLockedCells="1"/>
  <mergeCells count="7">
    <mergeCell ref="B24:E24"/>
    <mergeCell ref="I24:L24"/>
    <mergeCell ref="A1:N1"/>
    <mergeCell ref="A3:N3"/>
    <mergeCell ref="A4:N4"/>
    <mergeCell ref="A6:F6"/>
    <mergeCell ref="H6:M6"/>
  </mergeCells>
  <conditionalFormatting sqref="N24:IV24 A24:B24 F24:G24 O8:IV23 A25:IV65536">
    <cfRule type="cellIs" priority="13" dxfId="0" operator="equal" stopIfTrue="1">
      <formula>0</formula>
    </cfRule>
  </conditionalFormatting>
  <conditionalFormatting sqref="H24:I24 M24">
    <cfRule type="cellIs" priority="2" dxfId="0" operator="equal" stopIfTrue="1">
      <formula>0</formula>
    </cfRule>
  </conditionalFormatting>
  <conditionalFormatting sqref="A1:A2 O1:IV7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4"/>
  <sheetViews>
    <sheetView zoomScale="80" zoomScaleNormal="80" zoomScalePageLayoutView="0" workbookViewId="0" topLeftCell="A1">
      <selection activeCell="V9" sqref="V9"/>
    </sheetView>
  </sheetViews>
  <sheetFormatPr defaultColWidth="9.140625" defaultRowHeight="12.75"/>
  <cols>
    <col min="1" max="1" width="5.8515625" style="13" customWidth="1"/>
    <col min="2" max="2" width="24.57421875" style="4" customWidth="1"/>
    <col min="3" max="3" width="7.7109375" style="4" customWidth="1"/>
    <col min="4" max="4" width="7.7109375" style="6" customWidth="1"/>
    <col min="5" max="5" width="7.7109375" style="4" customWidth="1"/>
    <col min="6" max="6" width="7.7109375" style="14" customWidth="1"/>
    <col min="7" max="7" width="9.7109375" style="4" customWidth="1"/>
    <col min="8" max="8" width="6.8515625" style="4" hidden="1" customWidth="1"/>
    <col min="9" max="9" width="27.140625" style="5" hidden="1" customWidth="1"/>
    <col min="10" max="10" width="7.7109375" style="5" hidden="1" customWidth="1"/>
    <col min="11" max="13" width="7.7109375" style="4" hidden="1" customWidth="1"/>
    <col min="14" max="14" width="9.7109375" style="4" hidden="1" customWidth="1"/>
    <col min="15" max="16384" width="9.140625" style="4" customWidth="1"/>
  </cols>
  <sheetData>
    <row r="1" spans="1:14" s="17" customFormat="1" ht="12.75">
      <c r="A1" s="157" t="s">
        <v>186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s="17" customFormat="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7" customFormat="1" ht="12.75">
      <c r="A3" s="171" t="s">
        <v>27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s="17" customFormat="1" ht="12.75">
      <c r="A4" s="190" t="s">
        <v>28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s="17" customFormat="1" ht="12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s="17" customFormat="1" ht="24" customHeight="1">
      <c r="A6" s="177" t="s">
        <v>9</v>
      </c>
      <c r="B6" s="177"/>
      <c r="C6" s="177"/>
      <c r="D6" s="177"/>
      <c r="E6" s="177"/>
      <c r="F6" s="177"/>
      <c r="G6" s="7"/>
      <c r="H6" s="177" t="s">
        <v>10</v>
      </c>
      <c r="I6" s="177"/>
      <c r="J6" s="177"/>
      <c r="K6" s="177"/>
      <c r="L6" s="177"/>
      <c r="M6" s="177"/>
      <c r="N6" s="7"/>
    </row>
    <row r="7" spans="1:14" s="17" customFormat="1" ht="38.25">
      <c r="A7" s="8" t="s">
        <v>11</v>
      </c>
      <c r="B7" s="8" t="s">
        <v>12</v>
      </c>
      <c r="C7" s="8" t="s">
        <v>14</v>
      </c>
      <c r="D7" s="8" t="s">
        <v>93</v>
      </c>
      <c r="E7" s="8" t="s">
        <v>15</v>
      </c>
      <c r="F7" s="8" t="s">
        <v>94</v>
      </c>
      <c r="G7" s="8" t="s">
        <v>16</v>
      </c>
      <c r="H7" s="8" t="s">
        <v>11</v>
      </c>
      <c r="I7" s="8" t="s">
        <v>12</v>
      </c>
      <c r="J7" s="8" t="s">
        <v>14</v>
      </c>
      <c r="K7" s="8" t="s">
        <v>13</v>
      </c>
      <c r="L7" s="8" t="s">
        <v>15</v>
      </c>
      <c r="M7" s="8" t="s">
        <v>0</v>
      </c>
      <c r="N7" s="8" t="s">
        <v>17</v>
      </c>
    </row>
    <row r="8" spans="1:14" ht="65.25" customHeight="1">
      <c r="A8" s="1" t="s">
        <v>85</v>
      </c>
      <c r="B8" s="33" t="s">
        <v>136</v>
      </c>
      <c r="D8" s="1"/>
      <c r="E8" s="9"/>
      <c r="F8" s="10"/>
      <c r="G8" s="10"/>
      <c r="H8" s="1" t="s">
        <v>85</v>
      </c>
      <c r="I8" s="33" t="s">
        <v>136</v>
      </c>
      <c r="K8" s="1"/>
      <c r="L8" s="9"/>
      <c r="M8" s="10"/>
      <c r="N8" s="10"/>
    </row>
    <row r="9" spans="1:14" s="21" customFormat="1" ht="21.75" customHeight="1">
      <c r="A9" s="23"/>
      <c r="B9" s="85" t="s">
        <v>34</v>
      </c>
      <c r="C9" s="86">
        <v>14.1</v>
      </c>
      <c r="D9" s="87">
        <v>100</v>
      </c>
      <c r="E9" s="88">
        <v>0</v>
      </c>
      <c r="F9" s="89">
        <f aca="true" t="shared" si="0" ref="F9:F23">SUM(D9*E9)</f>
        <v>0</v>
      </c>
      <c r="G9" s="89"/>
      <c r="H9" s="87"/>
      <c r="I9" s="85" t="s">
        <v>34</v>
      </c>
      <c r="J9" s="86">
        <v>13.1</v>
      </c>
      <c r="K9" s="87">
        <v>100</v>
      </c>
      <c r="L9" s="88">
        <v>0</v>
      </c>
      <c r="M9" s="89">
        <f aca="true" t="shared" si="1" ref="M9:M23">SUM(K9*L9)</f>
        <v>0</v>
      </c>
      <c r="N9" s="89"/>
    </row>
    <row r="10" spans="1:14" s="21" customFormat="1" ht="21.75" customHeight="1">
      <c r="A10" s="23"/>
      <c r="B10" s="85" t="s">
        <v>35</v>
      </c>
      <c r="C10" s="86">
        <v>14.1</v>
      </c>
      <c r="D10" s="87">
        <v>300</v>
      </c>
      <c r="E10" s="88">
        <v>0</v>
      </c>
      <c r="F10" s="89">
        <f t="shared" si="0"/>
        <v>0</v>
      </c>
      <c r="G10" s="89"/>
      <c r="H10" s="87"/>
      <c r="I10" s="85" t="s">
        <v>35</v>
      </c>
      <c r="J10" s="86">
        <v>13.1</v>
      </c>
      <c r="K10" s="87">
        <v>300</v>
      </c>
      <c r="L10" s="88">
        <v>0</v>
      </c>
      <c r="M10" s="89">
        <f t="shared" si="1"/>
        <v>0</v>
      </c>
      <c r="N10" s="89"/>
    </row>
    <row r="11" spans="1:14" s="21" customFormat="1" ht="21.75" customHeight="1">
      <c r="A11" s="23"/>
      <c r="B11" s="85" t="s">
        <v>29</v>
      </c>
      <c r="C11" s="86">
        <v>14.1</v>
      </c>
      <c r="D11" s="87">
        <v>300</v>
      </c>
      <c r="E11" s="88">
        <v>0</v>
      </c>
      <c r="F11" s="89">
        <f t="shared" si="0"/>
        <v>0</v>
      </c>
      <c r="G11" s="89"/>
      <c r="H11" s="87"/>
      <c r="I11" s="85" t="s">
        <v>29</v>
      </c>
      <c r="J11" s="86">
        <v>13.1</v>
      </c>
      <c r="K11" s="87">
        <v>300</v>
      </c>
      <c r="L11" s="88">
        <v>0</v>
      </c>
      <c r="M11" s="89">
        <f t="shared" si="1"/>
        <v>0</v>
      </c>
      <c r="N11" s="89"/>
    </row>
    <row r="12" spans="1:14" s="21" customFormat="1" ht="21.75" customHeight="1">
      <c r="A12" s="23"/>
      <c r="B12" s="85" t="s">
        <v>30</v>
      </c>
      <c r="C12" s="86">
        <v>14.1</v>
      </c>
      <c r="D12" s="87">
        <v>200</v>
      </c>
      <c r="E12" s="88">
        <v>0</v>
      </c>
      <c r="F12" s="89">
        <f t="shared" si="0"/>
        <v>0</v>
      </c>
      <c r="G12" s="89"/>
      <c r="H12" s="87"/>
      <c r="I12" s="85" t="s">
        <v>30</v>
      </c>
      <c r="J12" s="86">
        <v>13.1</v>
      </c>
      <c r="K12" s="87">
        <v>200</v>
      </c>
      <c r="L12" s="88">
        <v>0</v>
      </c>
      <c r="M12" s="89">
        <f t="shared" si="1"/>
        <v>0</v>
      </c>
      <c r="N12" s="89"/>
    </row>
    <row r="13" spans="1:14" s="21" customFormat="1" ht="21.75" customHeight="1">
      <c r="A13" s="23"/>
      <c r="B13" s="85" t="s">
        <v>31</v>
      </c>
      <c r="C13" s="86">
        <v>14.1</v>
      </c>
      <c r="D13" s="87">
        <v>150</v>
      </c>
      <c r="E13" s="88">
        <v>0</v>
      </c>
      <c r="F13" s="89">
        <f t="shared" si="0"/>
        <v>0</v>
      </c>
      <c r="G13" s="89"/>
      <c r="H13" s="87"/>
      <c r="I13" s="85" t="s">
        <v>31</v>
      </c>
      <c r="J13" s="86">
        <v>13.1</v>
      </c>
      <c r="K13" s="87">
        <v>150</v>
      </c>
      <c r="L13" s="88">
        <v>0</v>
      </c>
      <c r="M13" s="89">
        <f t="shared" si="1"/>
        <v>0</v>
      </c>
      <c r="N13" s="89"/>
    </row>
    <row r="14" spans="1:14" s="21" customFormat="1" ht="21.75" customHeight="1">
      <c r="A14" s="23"/>
      <c r="B14" s="85" t="s">
        <v>32</v>
      </c>
      <c r="C14" s="86">
        <v>14.1</v>
      </c>
      <c r="D14" s="87">
        <v>120</v>
      </c>
      <c r="E14" s="88">
        <v>0</v>
      </c>
      <c r="F14" s="89">
        <f t="shared" si="0"/>
        <v>0</v>
      </c>
      <c r="G14" s="89"/>
      <c r="H14" s="87"/>
      <c r="I14" s="85" t="s">
        <v>32</v>
      </c>
      <c r="J14" s="86">
        <v>13.1</v>
      </c>
      <c r="K14" s="87">
        <v>120</v>
      </c>
      <c r="L14" s="88">
        <v>0</v>
      </c>
      <c r="M14" s="89">
        <f t="shared" si="1"/>
        <v>0</v>
      </c>
      <c r="N14" s="89"/>
    </row>
    <row r="15" spans="1:14" s="21" customFormat="1" ht="21.75" customHeight="1">
      <c r="A15" s="23"/>
      <c r="B15" s="85" t="s">
        <v>33</v>
      </c>
      <c r="C15" s="86">
        <v>14.1</v>
      </c>
      <c r="D15" s="87">
        <v>80</v>
      </c>
      <c r="E15" s="88">
        <v>0</v>
      </c>
      <c r="F15" s="89">
        <f t="shared" si="0"/>
        <v>0</v>
      </c>
      <c r="G15" s="89"/>
      <c r="H15" s="87"/>
      <c r="I15" s="85" t="s">
        <v>33</v>
      </c>
      <c r="J15" s="86">
        <v>13.1</v>
      </c>
      <c r="K15" s="87">
        <v>80</v>
      </c>
      <c r="L15" s="88">
        <v>0</v>
      </c>
      <c r="M15" s="89">
        <f t="shared" si="1"/>
        <v>0</v>
      </c>
      <c r="N15" s="89"/>
    </row>
    <row r="16" spans="1:14" s="21" customFormat="1" ht="21.75" customHeight="1">
      <c r="A16" s="23"/>
      <c r="B16" s="85" t="s">
        <v>150</v>
      </c>
      <c r="C16" s="86">
        <v>14.1</v>
      </c>
      <c r="D16" s="87">
        <v>45</v>
      </c>
      <c r="E16" s="88">
        <v>0</v>
      </c>
      <c r="F16" s="89">
        <f>SUM(D16*E16)</f>
        <v>0</v>
      </c>
      <c r="G16" s="89"/>
      <c r="H16" s="87"/>
      <c r="I16" s="85" t="s">
        <v>150</v>
      </c>
      <c r="J16" s="86">
        <v>13.1</v>
      </c>
      <c r="K16" s="87">
        <v>45</v>
      </c>
      <c r="L16" s="88">
        <v>0</v>
      </c>
      <c r="M16" s="89">
        <f t="shared" si="1"/>
        <v>0</v>
      </c>
      <c r="N16" s="89"/>
    </row>
    <row r="17" spans="1:14" s="21" customFormat="1" ht="21.75" customHeight="1">
      <c r="A17" s="23"/>
      <c r="B17" s="85" t="s">
        <v>151</v>
      </c>
      <c r="C17" s="86">
        <v>14.1</v>
      </c>
      <c r="D17" s="87">
        <v>60</v>
      </c>
      <c r="E17" s="88">
        <v>0</v>
      </c>
      <c r="F17" s="89">
        <f>SUM(D17*E17)</f>
        <v>0</v>
      </c>
      <c r="G17" s="89"/>
      <c r="H17" s="87"/>
      <c r="I17" s="85" t="s">
        <v>151</v>
      </c>
      <c r="J17" s="86">
        <v>13.1</v>
      </c>
      <c r="K17" s="87">
        <v>60</v>
      </c>
      <c r="L17" s="88">
        <v>0</v>
      </c>
      <c r="M17" s="89">
        <f t="shared" si="1"/>
        <v>0</v>
      </c>
      <c r="N17" s="89"/>
    </row>
    <row r="18" spans="1:14" s="21" customFormat="1" ht="21.75" customHeight="1">
      <c r="A18" s="23"/>
      <c r="B18" s="85" t="s">
        <v>37</v>
      </c>
      <c r="C18" s="86">
        <v>14.1</v>
      </c>
      <c r="D18" s="87">
        <v>10</v>
      </c>
      <c r="E18" s="88">
        <v>0</v>
      </c>
      <c r="F18" s="89">
        <f t="shared" si="0"/>
        <v>0</v>
      </c>
      <c r="G18" s="89"/>
      <c r="H18" s="87"/>
      <c r="I18" s="85" t="s">
        <v>37</v>
      </c>
      <c r="J18" s="86">
        <v>13.1</v>
      </c>
      <c r="K18" s="87">
        <v>10</v>
      </c>
      <c r="L18" s="88">
        <v>0</v>
      </c>
      <c r="M18" s="89">
        <f t="shared" si="1"/>
        <v>0</v>
      </c>
      <c r="N18" s="89"/>
    </row>
    <row r="19" spans="1:14" s="21" customFormat="1" ht="21.75" customHeight="1">
      <c r="A19" s="23"/>
      <c r="B19" s="85" t="s">
        <v>38</v>
      </c>
      <c r="C19" s="86">
        <v>14.1</v>
      </c>
      <c r="D19" s="87">
        <v>300</v>
      </c>
      <c r="E19" s="88">
        <v>0</v>
      </c>
      <c r="F19" s="89">
        <f t="shared" si="0"/>
        <v>0</v>
      </c>
      <c r="G19" s="89"/>
      <c r="H19" s="87"/>
      <c r="I19" s="85" t="s">
        <v>38</v>
      </c>
      <c r="J19" s="86">
        <v>13.1</v>
      </c>
      <c r="K19" s="87">
        <v>300</v>
      </c>
      <c r="L19" s="88">
        <v>0</v>
      </c>
      <c r="M19" s="89">
        <f t="shared" si="1"/>
        <v>0</v>
      </c>
      <c r="N19" s="89"/>
    </row>
    <row r="20" spans="1:14" s="21" customFormat="1" ht="42.75" customHeight="1">
      <c r="A20" s="23"/>
      <c r="B20" s="85" t="s">
        <v>40</v>
      </c>
      <c r="C20" s="86">
        <v>14.1</v>
      </c>
      <c r="D20" s="87">
        <v>60</v>
      </c>
      <c r="E20" s="88">
        <v>0</v>
      </c>
      <c r="F20" s="89">
        <f t="shared" si="0"/>
        <v>0</v>
      </c>
      <c r="G20" s="89"/>
      <c r="H20" s="87"/>
      <c r="I20" s="85" t="s">
        <v>40</v>
      </c>
      <c r="J20" s="86">
        <v>13.1</v>
      </c>
      <c r="K20" s="87">
        <v>60</v>
      </c>
      <c r="L20" s="88">
        <v>0</v>
      </c>
      <c r="M20" s="89">
        <f t="shared" si="1"/>
        <v>0</v>
      </c>
      <c r="N20" s="89"/>
    </row>
    <row r="21" spans="1:14" s="21" customFormat="1" ht="21.75" customHeight="1">
      <c r="A21" s="23"/>
      <c r="B21" s="85" t="s">
        <v>41</v>
      </c>
      <c r="C21" s="86">
        <v>14.1</v>
      </c>
      <c r="D21" s="88">
        <v>150</v>
      </c>
      <c r="E21" s="88">
        <v>0</v>
      </c>
      <c r="F21" s="89">
        <f t="shared" si="0"/>
        <v>0</v>
      </c>
      <c r="G21" s="89"/>
      <c r="H21" s="87"/>
      <c r="I21" s="85" t="s">
        <v>41</v>
      </c>
      <c r="J21" s="86">
        <v>13.1</v>
      </c>
      <c r="K21" s="88">
        <v>150</v>
      </c>
      <c r="L21" s="88">
        <v>0</v>
      </c>
      <c r="M21" s="89">
        <f t="shared" si="1"/>
        <v>0</v>
      </c>
      <c r="N21" s="89"/>
    </row>
    <row r="22" spans="1:14" s="21" customFormat="1" ht="21.75" customHeight="1">
      <c r="A22" s="23"/>
      <c r="B22" s="85" t="s">
        <v>36</v>
      </c>
      <c r="C22" s="86">
        <v>14.1</v>
      </c>
      <c r="D22" s="87">
        <v>60</v>
      </c>
      <c r="E22" s="88">
        <v>0</v>
      </c>
      <c r="F22" s="89">
        <f t="shared" si="0"/>
        <v>0</v>
      </c>
      <c r="G22" s="89"/>
      <c r="H22" s="87"/>
      <c r="I22" s="85" t="s">
        <v>36</v>
      </c>
      <c r="J22" s="86">
        <v>13.1</v>
      </c>
      <c r="K22" s="87">
        <v>60</v>
      </c>
      <c r="L22" s="88">
        <v>0</v>
      </c>
      <c r="M22" s="89">
        <f t="shared" si="1"/>
        <v>0</v>
      </c>
      <c r="N22" s="89"/>
    </row>
    <row r="23" spans="1:14" s="21" customFormat="1" ht="21.75" customHeight="1">
      <c r="A23" s="23"/>
      <c r="B23" s="85" t="s">
        <v>39</v>
      </c>
      <c r="C23" s="86">
        <v>14.1</v>
      </c>
      <c r="D23" s="87">
        <v>0.1</v>
      </c>
      <c r="E23" s="88">
        <v>0</v>
      </c>
      <c r="F23" s="89">
        <f t="shared" si="0"/>
        <v>0</v>
      </c>
      <c r="G23" s="89"/>
      <c r="H23" s="87"/>
      <c r="I23" s="85" t="s">
        <v>39</v>
      </c>
      <c r="J23" s="86">
        <v>13.1</v>
      </c>
      <c r="K23" s="87">
        <v>0.1</v>
      </c>
      <c r="L23" s="88">
        <v>0</v>
      </c>
      <c r="M23" s="89">
        <f t="shared" si="1"/>
        <v>0</v>
      </c>
      <c r="N23" s="89"/>
    </row>
    <row r="24" spans="1:14" s="30" customFormat="1" ht="25.5" customHeight="1">
      <c r="A24" s="27"/>
      <c r="B24" s="181" t="s">
        <v>102</v>
      </c>
      <c r="C24" s="181"/>
      <c r="D24" s="181"/>
      <c r="E24" s="181"/>
      <c r="F24" s="76">
        <f>SUM(F9:F23)</f>
        <v>0</v>
      </c>
      <c r="G24" s="29"/>
      <c r="H24" s="27"/>
      <c r="I24" s="187" t="s">
        <v>102</v>
      </c>
      <c r="J24" s="188"/>
      <c r="K24" s="188"/>
      <c r="L24" s="189"/>
      <c r="M24" s="76">
        <f>SUM(M9:M23)</f>
        <v>0</v>
      </c>
      <c r="N24" s="29"/>
    </row>
  </sheetData>
  <sheetProtection selectLockedCells="1"/>
  <mergeCells count="7">
    <mergeCell ref="B24:E24"/>
    <mergeCell ref="I24:L24"/>
    <mergeCell ref="A1:N1"/>
    <mergeCell ref="A3:N3"/>
    <mergeCell ref="A4:N4"/>
    <mergeCell ref="A6:F6"/>
    <mergeCell ref="H6:M6"/>
  </mergeCells>
  <conditionalFormatting sqref="O8:IV23 A25:IV65536">
    <cfRule type="cellIs" priority="4" dxfId="0" operator="equal" stopIfTrue="1">
      <formula>0</formula>
    </cfRule>
  </conditionalFormatting>
  <conditionalFormatting sqref="F24:G24 N24:IV24 A24:B24">
    <cfRule type="cellIs" priority="10" dxfId="0" operator="equal" stopIfTrue="1">
      <formula>0</formula>
    </cfRule>
  </conditionalFormatting>
  <conditionalFormatting sqref="M24 H24:I24">
    <cfRule type="cellIs" priority="2" dxfId="0" operator="equal" stopIfTrue="1">
      <formula>0</formula>
    </cfRule>
  </conditionalFormatting>
  <conditionalFormatting sqref="A1:A2 O1:IV7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1"/>
  <sheetViews>
    <sheetView zoomScale="90" zoomScaleNormal="90" zoomScalePageLayoutView="0" workbookViewId="0" topLeftCell="A1">
      <selection activeCell="A1" sqref="A1:N1"/>
    </sheetView>
  </sheetViews>
  <sheetFormatPr defaultColWidth="9.140625" defaultRowHeight="12.75"/>
  <cols>
    <col min="1" max="1" width="6.00390625" style="13" customWidth="1"/>
    <col min="2" max="2" width="24.57421875" style="4" customWidth="1"/>
    <col min="3" max="3" width="7.7109375" style="4" customWidth="1"/>
    <col min="4" max="4" width="7.7109375" style="6" customWidth="1"/>
    <col min="5" max="5" width="7.7109375" style="4" customWidth="1"/>
    <col min="6" max="6" width="7.7109375" style="14" customWidth="1"/>
    <col min="7" max="7" width="9.7109375" style="4" customWidth="1"/>
    <col min="8" max="8" width="5.28125" style="4" hidden="1" customWidth="1"/>
    <col min="9" max="9" width="27.140625" style="5" hidden="1" customWidth="1"/>
    <col min="10" max="10" width="7.7109375" style="5" hidden="1" customWidth="1"/>
    <col min="11" max="13" width="7.7109375" style="4" hidden="1" customWidth="1"/>
    <col min="14" max="14" width="9.7109375" style="4" hidden="1" customWidth="1"/>
    <col min="15" max="16384" width="9.140625" style="4" customWidth="1"/>
  </cols>
  <sheetData>
    <row r="1" spans="1:14" s="17" customFormat="1" ht="12.75">
      <c r="A1" s="157" t="s">
        <v>226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s="17" customFormat="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7" customFormat="1" ht="12.75">
      <c r="A3" s="171" t="s">
        <v>27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s="17" customFormat="1" ht="12.75">
      <c r="A4" s="190" t="s">
        <v>28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s="17" customFormat="1" ht="12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s="17" customFormat="1" ht="24" customHeight="1">
      <c r="A6" s="177" t="s">
        <v>9</v>
      </c>
      <c r="B6" s="177"/>
      <c r="C6" s="177"/>
      <c r="D6" s="177"/>
      <c r="E6" s="177"/>
      <c r="F6" s="177"/>
      <c r="G6" s="77"/>
      <c r="H6" s="177" t="s">
        <v>10</v>
      </c>
      <c r="I6" s="177"/>
      <c r="J6" s="177"/>
      <c r="K6" s="177"/>
      <c r="L6" s="177"/>
      <c r="M6" s="177"/>
      <c r="N6" s="77"/>
    </row>
    <row r="7" spans="1:14" s="17" customFormat="1" ht="38.25">
      <c r="A7" s="8" t="s">
        <v>11</v>
      </c>
      <c r="B7" s="8" t="s">
        <v>12</v>
      </c>
      <c r="C7" s="8" t="s">
        <v>14</v>
      </c>
      <c r="D7" s="8" t="s">
        <v>93</v>
      </c>
      <c r="E7" s="8" t="s">
        <v>15</v>
      </c>
      <c r="F7" s="8" t="s">
        <v>94</v>
      </c>
      <c r="G7" s="8" t="s">
        <v>16</v>
      </c>
      <c r="H7" s="8" t="s">
        <v>11</v>
      </c>
      <c r="I7" s="8" t="s">
        <v>12</v>
      </c>
      <c r="J7" s="8" t="s">
        <v>14</v>
      </c>
      <c r="K7" s="8" t="s">
        <v>13</v>
      </c>
      <c r="L7" s="8" t="s">
        <v>15</v>
      </c>
      <c r="M7" s="8" t="s">
        <v>0</v>
      </c>
      <c r="N7" s="8" t="s">
        <v>17</v>
      </c>
    </row>
    <row r="8" spans="1:14" ht="60.75" customHeight="1">
      <c r="A8" s="1" t="s">
        <v>103</v>
      </c>
      <c r="B8" s="33" t="s">
        <v>197</v>
      </c>
      <c r="D8" s="1"/>
      <c r="E8" s="9"/>
      <c r="F8" s="10"/>
      <c r="G8" s="10"/>
      <c r="H8" s="1" t="s">
        <v>103</v>
      </c>
      <c r="I8" s="33" t="s">
        <v>197</v>
      </c>
      <c r="J8" s="74"/>
      <c r="K8" s="1"/>
      <c r="L8" s="9"/>
      <c r="M8" s="10"/>
      <c r="N8" s="10"/>
    </row>
    <row r="9" spans="1:14" ht="28.5" customHeight="1">
      <c r="A9" s="1"/>
      <c r="B9" s="54" t="s">
        <v>143</v>
      </c>
      <c r="C9" s="74"/>
      <c r="D9" s="1"/>
      <c r="E9" s="9"/>
      <c r="F9" s="10"/>
      <c r="G9" s="10"/>
      <c r="H9" s="1"/>
      <c r="I9" s="54" t="s">
        <v>143</v>
      </c>
      <c r="J9" s="74"/>
      <c r="K9" s="1"/>
      <c r="L9" s="9"/>
      <c r="M9" s="10"/>
      <c r="N9" s="10"/>
    </row>
    <row r="10" spans="1:14" ht="25.5" customHeight="1">
      <c r="A10" s="1"/>
      <c r="B10" s="3" t="s">
        <v>131</v>
      </c>
      <c r="C10" s="11"/>
      <c r="D10" s="84">
        <v>0</v>
      </c>
      <c r="E10" s="65">
        <v>0</v>
      </c>
      <c r="F10" s="10">
        <f aca="true" t="shared" si="0" ref="F10:F20">SUM(D10*E10)</f>
        <v>0</v>
      </c>
      <c r="G10" s="10"/>
      <c r="H10" s="1"/>
      <c r="I10" s="3" t="s">
        <v>131</v>
      </c>
      <c r="J10" s="11"/>
      <c r="K10" s="84">
        <v>240</v>
      </c>
      <c r="L10" s="65">
        <v>0</v>
      </c>
      <c r="M10" s="10">
        <f>SUM(K10*L10)</f>
        <v>0</v>
      </c>
      <c r="N10" s="10"/>
    </row>
    <row r="11" spans="1:14" ht="25.5" customHeight="1">
      <c r="A11" s="1"/>
      <c r="B11" s="3" t="s">
        <v>132</v>
      </c>
      <c r="C11" s="11"/>
      <c r="D11" s="84">
        <v>0</v>
      </c>
      <c r="E11" s="65">
        <v>0</v>
      </c>
      <c r="F11" s="10">
        <f t="shared" si="0"/>
        <v>0</v>
      </c>
      <c r="G11" s="10"/>
      <c r="H11" s="1"/>
      <c r="I11" s="3" t="s">
        <v>132</v>
      </c>
      <c r="J11" s="11"/>
      <c r="K11" s="84">
        <v>0</v>
      </c>
      <c r="L11" s="65">
        <v>0</v>
      </c>
      <c r="M11" s="10">
        <f>SUM(K11*L11)</f>
        <v>0</v>
      </c>
      <c r="N11" s="10"/>
    </row>
    <row r="12" spans="1:14" ht="25.5" customHeight="1">
      <c r="A12" s="1"/>
      <c r="B12" s="54" t="s">
        <v>144</v>
      </c>
      <c r="C12" s="11"/>
      <c r="D12" s="66"/>
      <c r="E12" s="65"/>
      <c r="F12" s="10"/>
      <c r="G12" s="10"/>
      <c r="H12" s="1"/>
      <c r="I12" s="54" t="s">
        <v>144</v>
      </c>
      <c r="J12" s="11"/>
      <c r="K12" s="66"/>
      <c r="L12" s="65"/>
      <c r="M12" s="10"/>
      <c r="N12" s="10"/>
    </row>
    <row r="13" spans="1:14" ht="25.5" customHeight="1">
      <c r="A13" s="1"/>
      <c r="B13" s="3" t="s">
        <v>157</v>
      </c>
      <c r="C13" s="11"/>
      <c r="D13" s="84">
        <v>0</v>
      </c>
      <c r="E13" s="65">
        <v>0</v>
      </c>
      <c r="F13" s="10">
        <f t="shared" si="0"/>
        <v>0</v>
      </c>
      <c r="G13" s="10"/>
      <c r="H13" s="1"/>
      <c r="I13" s="3" t="s">
        <v>133</v>
      </c>
      <c r="J13" s="11"/>
      <c r="K13" s="84">
        <v>0</v>
      </c>
      <c r="L13" s="65">
        <v>0</v>
      </c>
      <c r="M13" s="10">
        <f>SUM(K13*L13)</f>
        <v>0</v>
      </c>
      <c r="N13" s="10"/>
    </row>
    <row r="14" spans="1:14" ht="25.5" customHeight="1">
      <c r="A14" s="1"/>
      <c r="B14" s="3" t="s">
        <v>156</v>
      </c>
      <c r="C14" s="11"/>
      <c r="D14" s="84">
        <v>0</v>
      </c>
      <c r="E14" s="65">
        <v>0</v>
      </c>
      <c r="F14" s="10">
        <f t="shared" si="0"/>
        <v>0</v>
      </c>
      <c r="G14" s="10"/>
      <c r="H14" s="1"/>
      <c r="I14" s="3" t="s">
        <v>134</v>
      </c>
      <c r="J14" s="11"/>
      <c r="K14" s="84">
        <v>0</v>
      </c>
      <c r="L14" s="65">
        <v>0</v>
      </c>
      <c r="M14" s="10">
        <f>SUM(K14*L14)</f>
        <v>0</v>
      </c>
      <c r="N14" s="10"/>
    </row>
    <row r="15" spans="1:14" ht="25.5" customHeight="1">
      <c r="A15" s="1"/>
      <c r="B15" s="3" t="s">
        <v>158</v>
      </c>
      <c r="C15" s="11"/>
      <c r="D15" s="84">
        <v>0</v>
      </c>
      <c r="E15" s="65">
        <v>0</v>
      </c>
      <c r="F15" s="10">
        <f t="shared" si="0"/>
        <v>0</v>
      </c>
      <c r="G15" s="10"/>
      <c r="H15" s="1"/>
      <c r="I15" s="3" t="s">
        <v>135</v>
      </c>
      <c r="J15" s="11"/>
      <c r="K15" s="84">
        <v>0</v>
      </c>
      <c r="L15" s="65">
        <v>0</v>
      </c>
      <c r="M15" s="10">
        <f>SUM(K15*L15)</f>
        <v>0</v>
      </c>
      <c r="N15" s="10"/>
    </row>
    <row r="16" spans="1:14" ht="36" customHeight="1">
      <c r="A16" s="1"/>
      <c r="B16" s="3" t="s">
        <v>198</v>
      </c>
      <c r="C16" s="11"/>
      <c r="D16" s="84">
        <v>0</v>
      </c>
      <c r="E16" s="65">
        <v>0</v>
      </c>
      <c r="F16" s="10">
        <f t="shared" si="0"/>
        <v>0</v>
      </c>
      <c r="G16" s="10"/>
      <c r="H16" s="1"/>
      <c r="I16" s="3" t="s">
        <v>138</v>
      </c>
      <c r="J16" s="11"/>
      <c r="K16" s="84">
        <v>0</v>
      </c>
      <c r="L16" s="65">
        <v>0</v>
      </c>
      <c r="M16" s="10">
        <f>SUM(K16*L16)</f>
        <v>0</v>
      </c>
      <c r="N16" s="10"/>
    </row>
    <row r="17" spans="1:14" ht="25.5" customHeight="1">
      <c r="A17" s="1"/>
      <c r="B17" s="54" t="s">
        <v>139</v>
      </c>
      <c r="C17" s="11"/>
      <c r="D17" s="66"/>
      <c r="E17" s="65"/>
      <c r="F17" s="10"/>
      <c r="G17" s="10"/>
      <c r="H17" s="1"/>
      <c r="I17" s="54" t="s">
        <v>139</v>
      </c>
      <c r="J17" s="11"/>
      <c r="K17" s="66"/>
      <c r="L17" s="65"/>
      <c r="M17" s="10"/>
      <c r="N17" s="10"/>
    </row>
    <row r="18" spans="1:14" ht="42.75" customHeight="1">
      <c r="A18" s="1"/>
      <c r="B18" s="3" t="s">
        <v>164</v>
      </c>
      <c r="C18" s="11"/>
      <c r="D18" s="84">
        <v>0</v>
      </c>
      <c r="E18" s="65">
        <v>0</v>
      </c>
      <c r="F18" s="10">
        <f t="shared" si="0"/>
        <v>0</v>
      </c>
      <c r="G18" s="10"/>
      <c r="H18" s="1"/>
      <c r="I18" s="3" t="s">
        <v>137</v>
      </c>
      <c r="J18" s="11"/>
      <c r="K18" s="84">
        <v>0</v>
      </c>
      <c r="L18" s="65">
        <v>0</v>
      </c>
      <c r="M18" s="10">
        <f>SUM(K18*L18)</f>
        <v>0</v>
      </c>
      <c r="N18" s="10"/>
    </row>
    <row r="19" spans="1:14" ht="25.5" customHeight="1">
      <c r="A19" s="1"/>
      <c r="B19" s="3" t="s">
        <v>140</v>
      </c>
      <c r="C19" s="11"/>
      <c r="D19" s="84">
        <v>0</v>
      </c>
      <c r="E19" s="65">
        <v>0</v>
      </c>
      <c r="F19" s="10">
        <f t="shared" si="0"/>
        <v>0</v>
      </c>
      <c r="G19" s="10"/>
      <c r="H19" s="1"/>
      <c r="I19" s="3" t="s">
        <v>140</v>
      </c>
      <c r="J19" s="11"/>
      <c r="K19" s="84">
        <v>0</v>
      </c>
      <c r="L19" s="65">
        <v>0</v>
      </c>
      <c r="M19" s="10">
        <f>SUM(K19*L19)</f>
        <v>0</v>
      </c>
      <c r="N19" s="10"/>
    </row>
    <row r="20" spans="1:14" ht="25.5" customHeight="1">
      <c r="A20" s="1"/>
      <c r="B20" s="3" t="s">
        <v>141</v>
      </c>
      <c r="C20" s="11"/>
      <c r="D20" s="84">
        <v>0</v>
      </c>
      <c r="E20" s="65">
        <v>0</v>
      </c>
      <c r="F20" s="10">
        <f t="shared" si="0"/>
        <v>0</v>
      </c>
      <c r="G20" s="10"/>
      <c r="H20" s="1"/>
      <c r="I20" s="3" t="s">
        <v>141</v>
      </c>
      <c r="J20" s="11"/>
      <c r="K20" s="84">
        <v>0</v>
      </c>
      <c r="L20" s="65">
        <v>0</v>
      </c>
      <c r="M20" s="10">
        <f>SUM(K20*L20)</f>
        <v>0</v>
      </c>
      <c r="N20" s="10"/>
    </row>
    <row r="21" spans="1:14" s="6" customFormat="1" ht="25.5" customHeight="1">
      <c r="A21" s="15"/>
      <c r="B21" s="180" t="s">
        <v>142</v>
      </c>
      <c r="C21" s="180"/>
      <c r="D21" s="180"/>
      <c r="E21" s="180"/>
      <c r="F21" s="34">
        <f>SUM(F10:F20)</f>
        <v>0</v>
      </c>
      <c r="G21" s="16"/>
      <c r="H21" s="15"/>
      <c r="I21" s="174" t="s">
        <v>142</v>
      </c>
      <c r="J21" s="175"/>
      <c r="K21" s="175"/>
      <c r="L21" s="176"/>
      <c r="M21" s="34">
        <f>SUM(M10:M20)</f>
        <v>0</v>
      </c>
      <c r="N21" s="16"/>
    </row>
  </sheetData>
  <sheetProtection selectLockedCells="1"/>
  <mergeCells count="7">
    <mergeCell ref="A1:N1"/>
    <mergeCell ref="A3:N3"/>
    <mergeCell ref="A4:N4"/>
    <mergeCell ref="A6:F6"/>
    <mergeCell ref="H6:M6"/>
    <mergeCell ref="B21:E21"/>
    <mergeCell ref="I21:L21"/>
  </mergeCells>
  <conditionalFormatting sqref="N21 A22:IV65536 O1:IV21">
    <cfRule type="cellIs" priority="3" dxfId="0" operator="equal" stopIfTrue="1">
      <formula>0</formula>
    </cfRule>
  </conditionalFormatting>
  <conditionalFormatting sqref="F21:G21 A21:B21">
    <cfRule type="cellIs" priority="9" dxfId="0" operator="equal" stopIfTrue="1">
      <formula>0</formula>
    </cfRule>
  </conditionalFormatting>
  <conditionalFormatting sqref="M21 H21:I21">
    <cfRule type="cellIs" priority="2" dxfId="0" operator="equal" stopIfTrue="1">
      <formula>0</formula>
    </cfRule>
  </conditionalFormatting>
  <conditionalFormatting sqref="A1:A2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O30"/>
  <sheetViews>
    <sheetView zoomScalePageLayoutView="0" workbookViewId="0" topLeftCell="A1">
      <selection activeCell="A2" sqref="A2"/>
    </sheetView>
  </sheetViews>
  <sheetFormatPr defaultColWidth="9.140625" defaultRowHeight="15.75" customHeight="1"/>
  <cols>
    <col min="1" max="1" width="6.8515625" style="4" customWidth="1"/>
    <col min="2" max="2" width="41.421875" style="5" customWidth="1"/>
    <col min="3" max="3" width="7.7109375" style="5" customWidth="1"/>
    <col min="4" max="6" width="7.7109375" style="4" customWidth="1"/>
    <col min="7" max="7" width="9.7109375" style="4" customWidth="1"/>
    <col min="8" max="16384" width="9.140625" style="4" customWidth="1"/>
  </cols>
  <sheetData>
    <row r="1" spans="1:15" s="17" customFormat="1" ht="15.75" customHeight="1">
      <c r="A1" s="157" t="s">
        <v>227</v>
      </c>
      <c r="B1" s="172"/>
      <c r="C1" s="172"/>
      <c r="D1" s="172"/>
      <c r="E1" s="172"/>
      <c r="F1" s="172"/>
      <c r="G1" s="172"/>
      <c r="H1" s="110"/>
      <c r="I1" s="110"/>
      <c r="J1" s="110"/>
      <c r="K1" s="110"/>
      <c r="L1" s="110"/>
      <c r="M1" s="110"/>
      <c r="N1" s="110"/>
      <c r="O1" s="110"/>
    </row>
    <row r="2" spans="3:15" s="17" customFormat="1" ht="15.75" customHeight="1"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7" s="17" customFormat="1" ht="15.75" customHeight="1">
      <c r="A3" s="171" t="s">
        <v>27</v>
      </c>
      <c r="B3" s="171"/>
      <c r="C3" s="171"/>
      <c r="D3" s="171"/>
      <c r="E3" s="171"/>
      <c r="F3" s="171"/>
      <c r="G3" s="171"/>
    </row>
    <row r="4" spans="1:7" s="109" customFormat="1" ht="15.75" customHeight="1">
      <c r="A4" s="173" t="s">
        <v>201</v>
      </c>
      <c r="B4" s="173"/>
      <c r="C4" s="173"/>
      <c r="D4" s="173"/>
      <c r="E4" s="173"/>
      <c r="F4" s="173"/>
      <c r="G4" s="173"/>
    </row>
    <row r="5" spans="2:7" s="17" customFormat="1" ht="15.75" customHeight="1">
      <c r="B5" s="93"/>
      <c r="C5" s="93"/>
      <c r="D5" s="93"/>
      <c r="E5" s="93"/>
      <c r="F5" s="93"/>
      <c r="G5" s="93"/>
    </row>
    <row r="6" spans="1:7" s="17" customFormat="1" ht="24.75" customHeight="1">
      <c r="A6" s="119"/>
      <c r="B6" s="177" t="s">
        <v>212</v>
      </c>
      <c r="C6" s="177"/>
      <c r="D6" s="177"/>
      <c r="E6" s="177"/>
      <c r="F6" s="177"/>
      <c r="G6" s="102"/>
    </row>
    <row r="7" spans="1:7" s="17" customFormat="1" ht="24.75" customHeight="1">
      <c r="A7" s="120" t="s">
        <v>206</v>
      </c>
      <c r="B7" s="8" t="s">
        <v>12</v>
      </c>
      <c r="C7" s="8" t="s">
        <v>14</v>
      </c>
      <c r="D7" s="8" t="s">
        <v>13</v>
      </c>
      <c r="E7" s="8" t="s">
        <v>15</v>
      </c>
      <c r="F7" s="8" t="s">
        <v>0</v>
      </c>
      <c r="G7" s="8" t="s">
        <v>17</v>
      </c>
    </row>
    <row r="8" spans="1:7" ht="54.75" customHeight="1">
      <c r="A8" s="16">
        <v>1</v>
      </c>
      <c r="B8" s="121" t="s">
        <v>215</v>
      </c>
      <c r="C8" s="74">
        <v>13.1</v>
      </c>
      <c r="D8" s="1"/>
      <c r="E8" s="9"/>
      <c r="F8" s="10"/>
      <c r="G8" s="10"/>
    </row>
    <row r="9" spans="1:7" ht="18.75" customHeight="1">
      <c r="A9" s="16"/>
      <c r="B9" s="116" t="s">
        <v>207</v>
      </c>
      <c r="C9" s="74"/>
      <c r="D9" s="84">
        <v>0</v>
      </c>
      <c r="E9" s="65">
        <v>0</v>
      </c>
      <c r="F9" s="10">
        <f>SUM(D9*E9)</f>
        <v>0</v>
      </c>
      <c r="G9" s="10" t="s">
        <v>54</v>
      </c>
    </row>
    <row r="10" spans="1:7" ht="24.75" customHeight="1">
      <c r="A10" s="16"/>
      <c r="B10" s="116" t="s">
        <v>222</v>
      </c>
      <c r="C10" s="74"/>
      <c r="D10" s="84">
        <v>0</v>
      </c>
      <c r="E10" s="65">
        <v>0</v>
      </c>
      <c r="F10" s="10">
        <f>SUM(D10*E10)</f>
        <v>0</v>
      </c>
      <c r="G10" s="10" t="s">
        <v>54</v>
      </c>
    </row>
    <row r="11" spans="1:7" ht="17.25" customHeight="1">
      <c r="A11" s="16"/>
      <c r="B11" s="117" t="s">
        <v>208</v>
      </c>
      <c r="C11" s="74"/>
      <c r="D11" s="84">
        <v>0</v>
      </c>
      <c r="E11" s="65">
        <v>0</v>
      </c>
      <c r="F11" s="10">
        <f>SUM(D11*E11)</f>
        <v>0</v>
      </c>
      <c r="G11" s="10" t="s">
        <v>54</v>
      </c>
    </row>
    <row r="12" spans="1:7" ht="17.25" customHeight="1">
      <c r="A12" s="16"/>
      <c r="B12" s="117" t="s">
        <v>209</v>
      </c>
      <c r="C12" s="74"/>
      <c r="D12" s="84">
        <v>0</v>
      </c>
      <c r="E12" s="65">
        <v>0</v>
      </c>
      <c r="F12" s="10">
        <f>SUM(D12*E12)</f>
        <v>0</v>
      </c>
      <c r="G12" s="10" t="s">
        <v>54</v>
      </c>
    </row>
    <row r="13" spans="1:7" ht="17.25" customHeight="1">
      <c r="A13" s="16"/>
      <c r="B13" s="117" t="s">
        <v>210</v>
      </c>
      <c r="C13" s="74"/>
      <c r="D13" s="84">
        <v>0</v>
      </c>
      <c r="E13" s="65">
        <v>0</v>
      </c>
      <c r="F13" s="10">
        <f>SUM(D13*E13)</f>
        <v>0</v>
      </c>
      <c r="G13" s="10" t="s">
        <v>54</v>
      </c>
    </row>
    <row r="14" spans="1:7" s="115" customFormat="1" ht="42" customHeight="1">
      <c r="A14" s="83">
        <v>2</v>
      </c>
      <c r="B14" s="122" t="s">
        <v>213</v>
      </c>
      <c r="C14" s="74">
        <v>13.2</v>
      </c>
      <c r="D14" s="84"/>
      <c r="E14" s="65"/>
      <c r="F14" s="10"/>
      <c r="G14" s="114"/>
    </row>
    <row r="15" spans="1:7" s="115" customFormat="1" ht="18" customHeight="1">
      <c r="A15" s="83"/>
      <c r="B15" s="123" t="s">
        <v>221</v>
      </c>
      <c r="C15" s="74"/>
      <c r="D15" s="84"/>
      <c r="E15" s="65"/>
      <c r="F15" s="124">
        <f>SUM('B1'!F11)-('B1'!D11*'B1'!E11)</f>
        <v>0</v>
      </c>
      <c r="G15" s="10" t="s">
        <v>54</v>
      </c>
    </row>
    <row r="16" spans="1:7" s="115" customFormat="1" ht="18" customHeight="1">
      <c r="A16" s="83"/>
      <c r="B16" s="123" t="s">
        <v>220</v>
      </c>
      <c r="C16" s="74"/>
      <c r="D16" s="84"/>
      <c r="E16" s="65"/>
      <c r="F16" s="124">
        <f>SUM(E!F9)+(E!F10)</f>
        <v>0</v>
      </c>
      <c r="G16" s="10" t="s">
        <v>54</v>
      </c>
    </row>
    <row r="17" spans="1:7" s="115" customFormat="1" ht="56.25" customHeight="1">
      <c r="A17" s="83">
        <v>3</v>
      </c>
      <c r="B17" s="118" t="s">
        <v>219</v>
      </c>
      <c r="C17" s="74">
        <v>13.3</v>
      </c>
      <c r="D17" s="114"/>
      <c r="E17" s="114"/>
      <c r="F17" s="114"/>
      <c r="G17" s="114"/>
    </row>
    <row r="18" spans="1:7" s="115" customFormat="1" ht="16.5" customHeight="1">
      <c r="A18" s="83"/>
      <c r="B18" s="118"/>
      <c r="C18" s="74"/>
      <c r="D18" s="84">
        <v>0</v>
      </c>
      <c r="E18" s="65">
        <v>0</v>
      </c>
      <c r="F18" s="10">
        <f>SUM(D18*E18)</f>
        <v>0</v>
      </c>
      <c r="G18" s="10" t="s">
        <v>54</v>
      </c>
    </row>
    <row r="19" spans="1:7" s="115" customFormat="1" ht="16.5" customHeight="1">
      <c r="A19" s="83"/>
      <c r="B19" s="118"/>
      <c r="C19" s="74"/>
      <c r="D19" s="84">
        <v>0</v>
      </c>
      <c r="E19" s="65">
        <v>0</v>
      </c>
      <c r="F19" s="10">
        <f>SUM(D19*E19)</f>
        <v>0</v>
      </c>
      <c r="G19" s="10" t="s">
        <v>54</v>
      </c>
    </row>
    <row r="20" spans="1:7" ht="37.5" customHeight="1">
      <c r="A20" s="16">
        <v>4</v>
      </c>
      <c r="B20" s="118" t="s">
        <v>218</v>
      </c>
      <c r="C20" s="74">
        <v>13.4</v>
      </c>
      <c r="D20" s="112"/>
      <c r="E20" s="112"/>
      <c r="F20" s="112"/>
      <c r="G20" s="112"/>
    </row>
    <row r="21" spans="1:7" ht="18" customHeight="1">
      <c r="A21" s="16"/>
      <c r="B21" s="118"/>
      <c r="C21" s="74"/>
      <c r="D21" s="84">
        <v>0</v>
      </c>
      <c r="E21" s="65">
        <v>0</v>
      </c>
      <c r="F21" s="10">
        <f>SUM(D21*E21)</f>
        <v>0</v>
      </c>
      <c r="G21" s="10" t="s">
        <v>54</v>
      </c>
    </row>
    <row r="22" spans="1:7" ht="18" customHeight="1">
      <c r="A22" s="16"/>
      <c r="B22" s="118"/>
      <c r="C22" s="74"/>
      <c r="D22" s="84">
        <v>0</v>
      </c>
      <c r="E22" s="65">
        <v>0</v>
      </c>
      <c r="F22" s="10">
        <f>SUM(D22*E22)</f>
        <v>0</v>
      </c>
      <c r="G22" s="10" t="s">
        <v>54</v>
      </c>
    </row>
    <row r="23" spans="1:7" ht="36.75" customHeight="1">
      <c r="A23" s="16">
        <v>5</v>
      </c>
      <c r="B23" s="118" t="s">
        <v>217</v>
      </c>
      <c r="C23" s="74">
        <v>13.5</v>
      </c>
      <c r="D23" s="112"/>
      <c r="E23" s="112"/>
      <c r="F23" s="112"/>
      <c r="G23" s="112"/>
    </row>
    <row r="24" spans="1:7" ht="15" customHeight="1">
      <c r="A24" s="16"/>
      <c r="B24" s="118"/>
      <c r="C24" s="74"/>
      <c r="D24" s="84">
        <v>0</v>
      </c>
      <c r="E24" s="65">
        <v>0</v>
      </c>
      <c r="F24" s="10">
        <f>SUM(D24*E24)</f>
        <v>0</v>
      </c>
      <c r="G24" s="10" t="s">
        <v>54</v>
      </c>
    </row>
    <row r="25" spans="1:7" ht="15" customHeight="1">
      <c r="A25" s="112"/>
      <c r="B25" s="112"/>
      <c r="C25" s="112"/>
      <c r="D25" s="84">
        <v>0</v>
      </c>
      <c r="E25" s="65">
        <v>0</v>
      </c>
      <c r="F25" s="10">
        <f>SUM(D25*E25)</f>
        <v>0</v>
      </c>
      <c r="G25" s="10" t="s">
        <v>54</v>
      </c>
    </row>
    <row r="26" spans="1:7" ht="35.25" customHeight="1">
      <c r="A26" s="16">
        <v>6</v>
      </c>
      <c r="B26" s="118" t="s">
        <v>216</v>
      </c>
      <c r="C26" s="74">
        <v>13.6</v>
      </c>
      <c r="D26" s="112"/>
      <c r="E26" s="112"/>
      <c r="F26" s="112"/>
      <c r="G26" s="112"/>
    </row>
    <row r="27" spans="1:7" ht="16.5" customHeight="1">
      <c r="A27" s="16"/>
      <c r="B27" s="118"/>
      <c r="C27" s="74"/>
      <c r="D27" s="84">
        <v>0</v>
      </c>
      <c r="E27" s="65">
        <v>0</v>
      </c>
      <c r="F27" s="10">
        <f>SUM(D27*E27)</f>
        <v>0</v>
      </c>
      <c r="G27" s="10" t="s">
        <v>54</v>
      </c>
    </row>
    <row r="28" spans="1:7" ht="42" customHeight="1">
      <c r="A28" s="16">
        <v>7</v>
      </c>
      <c r="B28" s="118" t="s">
        <v>214</v>
      </c>
      <c r="C28" s="74">
        <v>13.7</v>
      </c>
      <c r="D28" s="112"/>
      <c r="E28" s="112"/>
      <c r="F28" s="112"/>
      <c r="G28" s="112"/>
    </row>
    <row r="29" spans="1:7" ht="18" customHeight="1">
      <c r="A29" s="16"/>
      <c r="B29" s="118"/>
      <c r="C29" s="74"/>
      <c r="D29" s="84">
        <v>0</v>
      </c>
      <c r="E29" s="65">
        <v>0</v>
      </c>
      <c r="F29" s="10">
        <f>SUM(D29*E29)</f>
        <v>0</v>
      </c>
      <c r="G29" s="10" t="s">
        <v>54</v>
      </c>
    </row>
    <row r="30" spans="1:7" s="6" customFormat="1" ht="24.75" customHeight="1">
      <c r="A30" s="16"/>
      <c r="B30" s="180" t="s">
        <v>211</v>
      </c>
      <c r="C30" s="180"/>
      <c r="D30" s="180"/>
      <c r="E30" s="180"/>
      <c r="F30" s="34">
        <f>SUM(F9:F29)</f>
        <v>0</v>
      </c>
      <c r="G30" s="16"/>
    </row>
  </sheetData>
  <sheetProtection/>
  <mergeCells count="5">
    <mergeCell ref="B6:F6"/>
    <mergeCell ref="B30:E30"/>
    <mergeCell ref="A3:G3"/>
    <mergeCell ref="A4:G4"/>
    <mergeCell ref="A1:G1"/>
  </mergeCells>
  <conditionalFormatting sqref="G30 A31:IV65536 B30 P1:IV2 H3:IV30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5"/>
  <sheetViews>
    <sheetView zoomScale="120" zoomScaleNormal="120" zoomScalePageLayoutView="0" workbookViewId="0" topLeftCell="A1">
      <selection activeCell="A1" sqref="A1:H1"/>
    </sheetView>
  </sheetViews>
  <sheetFormatPr defaultColWidth="9.140625" defaultRowHeight="12.75"/>
  <cols>
    <col min="1" max="1" width="11.8515625" style="31" customWidth="1"/>
    <col min="2" max="2" width="10.421875" style="31" customWidth="1"/>
    <col min="3" max="3" width="8.7109375" style="31" customWidth="1"/>
    <col min="4" max="5" width="8.8515625" style="31" customWidth="1"/>
    <col min="6" max="6" width="11.28125" style="31" customWidth="1"/>
    <col min="7" max="7" width="8.7109375" style="31" customWidth="1"/>
    <col min="8" max="8" width="18.8515625" style="136" customWidth="1"/>
    <col min="9" max="9" width="49.140625" style="31" customWidth="1"/>
    <col min="10" max="10" width="103.421875" style="31" customWidth="1"/>
    <col min="11" max="16384" width="9.140625" style="31" customWidth="1"/>
  </cols>
  <sheetData>
    <row r="1" spans="1:8" ht="13.5" thickBot="1">
      <c r="A1" s="193" t="s">
        <v>228</v>
      </c>
      <c r="B1" s="194"/>
      <c r="C1" s="194"/>
      <c r="D1" s="194"/>
      <c r="E1" s="194"/>
      <c r="F1" s="194"/>
      <c r="G1" s="194"/>
      <c r="H1" s="194"/>
    </row>
    <row r="2" spans="1:8" ht="43.5" customHeight="1" thickBot="1">
      <c r="A2" s="197" t="s">
        <v>121</v>
      </c>
      <c r="B2" s="198"/>
      <c r="C2" s="198"/>
      <c r="D2" s="198"/>
      <c r="E2" s="198"/>
      <c r="F2" s="198"/>
      <c r="G2" s="198"/>
      <c r="H2" s="199"/>
    </row>
    <row r="3" spans="1:8" ht="12.75">
      <c r="A3" s="103"/>
      <c r="B3" s="104"/>
      <c r="C3" s="104"/>
      <c r="D3" s="104"/>
      <c r="E3" s="104"/>
      <c r="F3" s="104"/>
      <c r="G3" s="104"/>
      <c r="H3" s="104"/>
    </row>
    <row r="4" spans="1:8" ht="27" customHeight="1">
      <c r="A4" s="171" t="s">
        <v>109</v>
      </c>
      <c r="B4" s="171"/>
      <c r="C4" s="171"/>
      <c r="D4" s="171"/>
      <c r="E4" s="171"/>
      <c r="F4" s="171"/>
      <c r="G4" s="171"/>
      <c r="H4" s="171"/>
    </row>
    <row r="5" spans="1:8" ht="18" customHeight="1">
      <c r="A5" s="104" t="s">
        <v>3</v>
      </c>
      <c r="B5" s="200" t="s">
        <v>146</v>
      </c>
      <c r="C5" s="200"/>
      <c r="D5" s="200"/>
      <c r="E5" s="200"/>
      <c r="F5" s="200"/>
      <c r="G5" s="200"/>
      <c r="H5" s="128">
        <f>A!F17</f>
        <v>0</v>
      </c>
    </row>
    <row r="6" spans="1:8" ht="18" customHeight="1">
      <c r="A6" s="104" t="s">
        <v>194</v>
      </c>
      <c r="B6" s="127" t="s">
        <v>195</v>
      </c>
      <c r="C6" s="127"/>
      <c r="D6" s="127"/>
      <c r="E6" s="127"/>
      <c r="F6" s="127"/>
      <c r="G6" s="127"/>
      <c r="H6" s="128">
        <f>'A2'!F14</f>
        <v>0</v>
      </c>
    </row>
    <row r="7" spans="1:8" ht="18" customHeight="1">
      <c r="A7" s="104" t="s">
        <v>4</v>
      </c>
      <c r="B7" s="196" t="s">
        <v>44</v>
      </c>
      <c r="C7" s="196"/>
      <c r="D7" s="196"/>
      <c r="E7" s="196"/>
      <c r="F7" s="196"/>
      <c r="G7" s="196"/>
      <c r="H7" s="128">
        <f>'B4 Bilik dan Bengkel CDeC'!F20</f>
        <v>0</v>
      </c>
    </row>
    <row r="8" spans="1:8" ht="18" customHeight="1">
      <c r="A8" s="104" t="s">
        <v>5</v>
      </c>
      <c r="B8" s="196" t="s">
        <v>86</v>
      </c>
      <c r="C8" s="196"/>
      <c r="D8" s="196"/>
      <c r="E8" s="196"/>
      <c r="F8" s="196"/>
      <c r="G8" s="196"/>
      <c r="H8" s="128">
        <f>C!F19</f>
        <v>0</v>
      </c>
    </row>
    <row r="9" spans="1:8" ht="18" customHeight="1">
      <c r="A9" s="104" t="s">
        <v>6</v>
      </c>
      <c r="B9" s="196" t="s">
        <v>78</v>
      </c>
      <c r="C9" s="196"/>
      <c r="D9" s="196"/>
      <c r="E9" s="196"/>
      <c r="F9" s="196"/>
      <c r="G9" s="196"/>
      <c r="H9" s="128">
        <f>D!F12</f>
        <v>0</v>
      </c>
    </row>
    <row r="10" spans="1:8" ht="18" customHeight="1">
      <c r="A10" s="104" t="s">
        <v>7</v>
      </c>
      <c r="B10" s="129" t="s">
        <v>87</v>
      </c>
      <c r="C10" s="129"/>
      <c r="D10" s="129"/>
      <c r="E10" s="129"/>
      <c r="F10" s="129"/>
      <c r="G10" s="129"/>
      <c r="H10" s="130">
        <f>E!F12</f>
        <v>0</v>
      </c>
    </row>
    <row r="11" spans="1:8" ht="18" customHeight="1">
      <c r="A11" s="104" t="s">
        <v>88</v>
      </c>
      <c r="B11" s="129" t="s">
        <v>91</v>
      </c>
      <c r="C11" s="129"/>
      <c r="D11" s="129"/>
      <c r="E11" s="129"/>
      <c r="F11" s="129"/>
      <c r="G11" s="129"/>
      <c r="H11" s="128">
        <f>'F-KSS'!F24</f>
        <v>0</v>
      </c>
    </row>
    <row r="12" spans="1:8" ht="18" customHeight="1">
      <c r="A12" s="104" t="s">
        <v>89</v>
      </c>
      <c r="B12" s="129" t="s">
        <v>90</v>
      </c>
      <c r="C12" s="129"/>
      <c r="D12" s="129"/>
      <c r="E12" s="129"/>
      <c r="F12" s="129"/>
      <c r="G12" s="129"/>
      <c r="H12" s="128">
        <f>'F-TSP'!F24</f>
        <v>0</v>
      </c>
    </row>
    <row r="13" spans="1:8" ht="18" customHeight="1">
      <c r="A13" s="104" t="s">
        <v>103</v>
      </c>
      <c r="B13" s="129" t="s">
        <v>145</v>
      </c>
      <c r="C13" s="129"/>
      <c r="D13" s="129"/>
      <c r="E13" s="129"/>
      <c r="F13" s="129"/>
      <c r="G13" s="129"/>
      <c r="H13" s="128">
        <f>G!F21</f>
        <v>0</v>
      </c>
    </row>
    <row r="14" spans="1:8" ht="18" customHeight="1" thickBot="1">
      <c r="A14" s="131"/>
      <c r="B14" s="132" t="s">
        <v>108</v>
      </c>
      <c r="C14" s="132"/>
      <c r="D14" s="132"/>
      <c r="E14" s="132"/>
      <c r="F14" s="132"/>
      <c r="G14" s="132"/>
      <c r="H14" s="148">
        <f>SUM(H5:H13)</f>
        <v>0</v>
      </c>
    </row>
    <row r="15" spans="1:8" ht="18" customHeight="1" thickTop="1">
      <c r="A15" s="133"/>
      <c r="B15" s="134"/>
      <c r="C15" s="134"/>
      <c r="D15" s="134"/>
      <c r="E15" s="134"/>
      <c r="F15" s="134"/>
      <c r="G15" s="134"/>
      <c r="H15" s="135"/>
    </row>
    <row r="16" spans="1:8" ht="18" customHeight="1" thickBot="1">
      <c r="A16" s="131"/>
      <c r="B16" s="132" t="s">
        <v>223</v>
      </c>
      <c r="C16" s="132"/>
      <c r="D16" s="132"/>
      <c r="E16" s="132"/>
      <c r="F16" s="132"/>
      <c r="G16" s="132"/>
      <c r="H16" s="150">
        <f>'ANGGARAN PENDAPATAN'!F30</f>
        <v>0</v>
      </c>
    </row>
    <row r="17" spans="1:8" ht="18" customHeight="1" thickTop="1">
      <c r="A17" s="133"/>
      <c r="B17" s="134"/>
      <c r="C17" s="134"/>
      <c r="D17" s="134"/>
      <c r="E17" s="134"/>
      <c r="F17" s="134"/>
      <c r="G17" s="134"/>
      <c r="H17" s="101"/>
    </row>
    <row r="18" spans="1:10" ht="33.75" customHeight="1" thickBot="1">
      <c r="A18" s="31" t="s">
        <v>123</v>
      </c>
      <c r="B18" s="129"/>
      <c r="C18" s="149">
        <f>SUM(RUMUSAN!H14)</f>
        <v>0</v>
      </c>
      <c r="D18" s="129" t="s">
        <v>124</v>
      </c>
      <c r="E18" s="129"/>
      <c r="F18" s="129"/>
      <c r="G18" s="129"/>
      <c r="J18" s="137"/>
    </row>
    <row r="19" spans="1:9" ht="18" customHeight="1">
      <c r="A19" s="138" t="s">
        <v>126</v>
      </c>
      <c r="B19" s="139"/>
      <c r="C19" s="139"/>
      <c r="D19" s="139"/>
      <c r="E19" s="139"/>
      <c r="F19" s="139"/>
      <c r="G19" s="139"/>
      <c r="H19" s="140"/>
      <c r="I19" s="137"/>
    </row>
    <row r="20" spans="1:9" ht="18" customHeight="1">
      <c r="A20" s="138" t="s">
        <v>127</v>
      </c>
      <c r="B20" s="139"/>
      <c r="C20" s="139"/>
      <c r="D20" s="139"/>
      <c r="E20" s="139"/>
      <c r="F20" s="139"/>
      <c r="G20" s="139"/>
      <c r="H20" s="140"/>
      <c r="I20" s="137"/>
    </row>
    <row r="21" spans="1:8" ht="18" customHeight="1">
      <c r="A21" s="141" t="s">
        <v>127</v>
      </c>
      <c r="B21" s="139"/>
      <c r="C21" s="139"/>
      <c r="D21" s="139"/>
      <c r="E21" s="139"/>
      <c r="F21" s="139"/>
      <c r="G21" s="139"/>
      <c r="H21" s="140"/>
    </row>
    <row r="22" spans="1:7" ht="18" customHeight="1">
      <c r="A22" s="31" t="s">
        <v>229</v>
      </c>
      <c r="B22" s="129"/>
      <c r="C22" s="129"/>
      <c r="D22" s="129"/>
      <c r="E22" s="129"/>
      <c r="F22" s="129"/>
      <c r="G22" s="129"/>
    </row>
    <row r="25" ht="12.75">
      <c r="A25" s="31" t="s">
        <v>230</v>
      </c>
    </row>
    <row r="26" spans="1:3" ht="12.75">
      <c r="A26" s="31" t="s">
        <v>122</v>
      </c>
      <c r="C26" s="142"/>
    </row>
    <row r="28" spans="1:8" ht="47.25" customHeight="1">
      <c r="A28" s="195" t="s">
        <v>110</v>
      </c>
      <c r="B28" s="195"/>
      <c r="C28" s="195"/>
      <c r="D28" s="195" t="s">
        <v>111</v>
      </c>
      <c r="E28" s="195"/>
      <c r="F28" s="195"/>
      <c r="G28" s="195" t="s">
        <v>118</v>
      </c>
      <c r="H28" s="195"/>
    </row>
    <row r="29" ht="12.75">
      <c r="G29" s="143"/>
    </row>
    <row r="30" spans="1:8" ht="12.75">
      <c r="A30" s="31" t="s">
        <v>119</v>
      </c>
      <c r="B30" s="144"/>
      <c r="C30" s="144"/>
      <c r="D30" s="31" t="s">
        <v>119</v>
      </c>
      <c r="E30" s="144"/>
      <c r="F30" s="144"/>
      <c r="G30" s="31" t="s">
        <v>119</v>
      </c>
      <c r="H30" s="144"/>
    </row>
    <row r="31" spans="3:6" ht="12.75" customHeight="1">
      <c r="C31" s="144"/>
      <c r="E31" s="144"/>
      <c r="F31" s="144"/>
    </row>
    <row r="32" spans="1:8" ht="23.25" customHeight="1">
      <c r="A32" s="202" t="s">
        <v>112</v>
      </c>
      <c r="B32" s="202"/>
      <c r="C32" s="202"/>
      <c r="D32" s="192" t="s">
        <v>116</v>
      </c>
      <c r="E32" s="192"/>
      <c r="F32" s="192"/>
      <c r="G32" s="191" t="s">
        <v>114</v>
      </c>
      <c r="H32" s="191"/>
    </row>
    <row r="33" spans="1:8" ht="19.5" customHeight="1">
      <c r="A33" s="202" t="s">
        <v>191</v>
      </c>
      <c r="B33" s="202"/>
      <c r="C33" s="202"/>
      <c r="D33" s="191" t="s">
        <v>117</v>
      </c>
      <c r="E33" s="191"/>
      <c r="F33" s="191"/>
      <c r="G33" s="191" t="s">
        <v>115</v>
      </c>
      <c r="H33" s="191"/>
    </row>
    <row r="34" spans="1:7" ht="12.75">
      <c r="A34" s="145" t="s">
        <v>2</v>
      </c>
      <c r="B34" s="146"/>
      <c r="C34" s="146"/>
      <c r="D34" s="147" t="s">
        <v>2</v>
      </c>
      <c r="G34" s="147" t="s">
        <v>2</v>
      </c>
    </row>
    <row r="35" spans="1:7" ht="12.75">
      <c r="A35" s="147"/>
      <c r="B35" s="143"/>
      <c r="C35" s="143"/>
      <c r="D35" s="147"/>
      <c r="G35" s="147"/>
    </row>
    <row r="36" spans="1:7" ht="12.75">
      <c r="A36" s="147"/>
      <c r="B36" s="143"/>
      <c r="C36" s="143"/>
      <c r="D36" s="31" t="s">
        <v>119</v>
      </c>
      <c r="E36" s="144"/>
      <c r="F36" s="144"/>
      <c r="G36" s="147"/>
    </row>
    <row r="37" spans="1:3" ht="12.75">
      <c r="A37" s="201"/>
      <c r="B37" s="143"/>
      <c r="C37" s="201"/>
    </row>
    <row r="38" spans="1:6" ht="12.75">
      <c r="A38" s="201"/>
      <c r="B38" s="143"/>
      <c r="C38" s="201"/>
      <c r="D38" s="191" t="s">
        <v>120</v>
      </c>
      <c r="E38" s="191"/>
      <c r="F38" s="191"/>
    </row>
    <row r="39" spans="1:6" ht="24.75" customHeight="1">
      <c r="A39" s="201"/>
      <c r="B39" s="143"/>
      <c r="C39" s="201"/>
      <c r="D39" s="191" t="s">
        <v>113</v>
      </c>
      <c r="E39" s="191"/>
      <c r="F39" s="191"/>
    </row>
    <row r="40" spans="1:4" ht="27.75" customHeight="1">
      <c r="A40" s="201"/>
      <c r="C40" s="201"/>
      <c r="D40" s="147" t="s">
        <v>2</v>
      </c>
    </row>
    <row r="41" spans="1:3" ht="12.75">
      <c r="A41" s="201"/>
      <c r="B41" s="143"/>
      <c r="C41" s="201"/>
    </row>
    <row r="43" ht="12.75">
      <c r="C43" s="143"/>
    </row>
    <row r="45" ht="12.75">
      <c r="C45" s="144"/>
    </row>
  </sheetData>
  <sheetProtection selectLockedCells="1"/>
  <mergeCells count="20">
    <mergeCell ref="A2:H2"/>
    <mergeCell ref="D33:F33"/>
    <mergeCell ref="A4:H4"/>
    <mergeCell ref="B9:G9"/>
    <mergeCell ref="B5:G5"/>
    <mergeCell ref="A37:A41"/>
    <mergeCell ref="C37:C41"/>
    <mergeCell ref="A33:C33"/>
    <mergeCell ref="A32:C32"/>
    <mergeCell ref="D38:F38"/>
    <mergeCell ref="G32:H32"/>
    <mergeCell ref="D39:F39"/>
    <mergeCell ref="G33:H33"/>
    <mergeCell ref="D32:F32"/>
    <mergeCell ref="A1:H1"/>
    <mergeCell ref="D28:F28"/>
    <mergeCell ref="G28:H28"/>
    <mergeCell ref="A28:C28"/>
    <mergeCell ref="B7:G7"/>
    <mergeCell ref="B8:G8"/>
  </mergeCells>
  <conditionalFormatting sqref="B1:F1 I32:IV33 A42:A46 B3:F3 H3 K18:IV18 J19:IV20 K12:IV13 A1:A15 B5:H15 H1 I1:IV11 H29 I21:IV30 A17:H27 A50:IV65536 G37:IV41 E42:IV44 I14:IV17 I18 H34:IV36 I12:I13 A47:C49 G45:IV49 E34:F35 E40:F40 G31:IV31 D37:F37">
    <cfRule type="cellIs" priority="7" dxfId="0" operator="equal" stopIfTrue="1">
      <formula>0</formula>
    </cfRule>
  </conditionalFormatting>
  <conditionalFormatting sqref="A16:G16">
    <cfRule type="cellIs" priority="2" dxfId="0" operator="equal" stopIfTrue="1">
      <formula>0</formula>
    </cfRule>
  </conditionalFormatting>
  <conditionalFormatting sqref="H16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:B1"/>
    </sheetView>
  </sheetViews>
  <sheetFormatPr defaultColWidth="9.140625" defaultRowHeight="12.75"/>
  <cols>
    <col min="2" max="2" width="79.421875" style="0" customWidth="1"/>
  </cols>
  <sheetData>
    <row r="1" spans="1:2" ht="12.75">
      <c r="A1" s="168" t="s">
        <v>173</v>
      </c>
      <c r="B1" s="169"/>
    </row>
    <row r="2" ht="15.75">
      <c r="A2" s="90" t="s">
        <v>165</v>
      </c>
    </row>
    <row r="3" ht="15.75">
      <c r="A3" s="90"/>
    </row>
    <row r="4" ht="89.25" customHeight="1">
      <c r="A4" s="90"/>
    </row>
    <row r="5" ht="15.75">
      <c r="A5" s="90" t="s">
        <v>166</v>
      </c>
    </row>
    <row r="6" ht="15.75">
      <c r="A6" s="90"/>
    </row>
    <row r="7" ht="84" customHeight="1">
      <c r="A7" s="90"/>
    </row>
    <row r="8" ht="15.75">
      <c r="A8" s="90"/>
    </row>
    <row r="9" ht="15.75">
      <c r="A9" s="91"/>
    </row>
    <row r="10" ht="15.75">
      <c r="A10" s="90" t="s">
        <v>167</v>
      </c>
    </row>
    <row r="11" ht="15.75">
      <c r="A11" s="90"/>
    </row>
    <row r="12" ht="15.75">
      <c r="A12" s="90"/>
    </row>
    <row r="13" ht="15.75">
      <c r="A13" s="90"/>
    </row>
    <row r="14" ht="15.75">
      <c r="A14" s="90"/>
    </row>
    <row r="15" ht="15.75">
      <c r="A15" s="90" t="s">
        <v>168</v>
      </c>
    </row>
    <row r="16" ht="15.75">
      <c r="A16" s="90"/>
    </row>
    <row r="17" ht="15.75">
      <c r="A17" s="90"/>
    </row>
    <row r="18" ht="15.75">
      <c r="A18" s="92"/>
    </row>
    <row r="19" ht="15.75">
      <c r="A19" s="90" t="s">
        <v>169</v>
      </c>
    </row>
    <row r="20" ht="15.75">
      <c r="A20" s="90"/>
    </row>
    <row r="21" ht="15.75">
      <c r="A21" s="90"/>
    </row>
    <row r="22" ht="15.75">
      <c r="A22" s="90"/>
    </row>
    <row r="23" ht="15.75">
      <c r="A23" s="90"/>
    </row>
    <row r="24" ht="15.75">
      <c r="A24" s="91"/>
    </row>
    <row r="25" ht="15.75">
      <c r="A25" s="90" t="s">
        <v>170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7.421875" style="96" customWidth="1"/>
    <col min="2" max="2" width="80.28125" style="96" customWidth="1"/>
    <col min="3" max="16384" width="9.140625" style="96" customWidth="1"/>
  </cols>
  <sheetData>
    <row r="1" spans="1:2" ht="14.25">
      <c r="A1" s="170" t="s">
        <v>174</v>
      </c>
      <c r="B1" s="170"/>
    </row>
    <row r="2" ht="14.25">
      <c r="B2" s="96" t="s">
        <v>187</v>
      </c>
    </row>
    <row r="34" ht="14.25">
      <c r="B34" s="99" t="s">
        <v>24</v>
      </c>
    </row>
    <row r="35" ht="14.25">
      <c r="B35" s="99"/>
    </row>
    <row r="36" ht="14.25">
      <c r="B36" s="99"/>
    </row>
    <row r="37" spans="2:21" ht="15">
      <c r="B37" s="97" t="s">
        <v>25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2:21" ht="15">
      <c r="B38" s="98" t="s">
        <v>125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</row>
    <row r="39" spans="2:21" ht="15">
      <c r="B39" s="97" t="s">
        <v>190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0" spans="2:21" ht="15">
      <c r="B40" s="97" t="s">
        <v>129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2:21" ht="15">
      <c r="B41" s="98" t="s">
        <v>128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</row>
    <row r="42" ht="14.25">
      <c r="B42" s="99"/>
    </row>
    <row r="43" ht="14.25">
      <c r="B43" s="99"/>
    </row>
    <row r="44" ht="14.25">
      <c r="B44" s="99" t="s">
        <v>172</v>
      </c>
    </row>
    <row r="45" ht="14.25">
      <c r="B45" s="99"/>
    </row>
    <row r="46" ht="14.25">
      <c r="B46" s="99"/>
    </row>
    <row r="47" ht="15">
      <c r="B47" s="100" t="s">
        <v>188</v>
      </c>
    </row>
    <row r="48" ht="14.25">
      <c r="B48" s="99" t="s">
        <v>189</v>
      </c>
    </row>
    <row r="49" ht="14.25">
      <c r="B49" s="99" t="s">
        <v>199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106" zoomScaleNormal="120" zoomScaleSheetLayoutView="106" zoomScalePageLayoutView="0" workbookViewId="0" topLeftCell="A1">
      <selection activeCell="U15" sqref="U15"/>
    </sheetView>
  </sheetViews>
  <sheetFormatPr defaultColWidth="9.140625" defaultRowHeight="12.75"/>
  <cols>
    <col min="1" max="1" width="7.140625" style="45" customWidth="1"/>
    <col min="2" max="2" width="23.57421875" style="17" customWidth="1"/>
    <col min="3" max="3" width="7.7109375" style="35" customWidth="1"/>
    <col min="4" max="4" width="7.7109375" style="19" customWidth="1"/>
    <col min="5" max="5" width="7.7109375" style="17" customWidth="1"/>
    <col min="6" max="6" width="7.7109375" style="35" customWidth="1"/>
    <col min="7" max="7" width="9.7109375" style="17" customWidth="1"/>
    <col min="8" max="8" width="7.140625" style="17" hidden="1" customWidth="1"/>
    <col min="9" max="9" width="24.28125" style="31" hidden="1" customWidth="1"/>
    <col min="10" max="10" width="7.7109375" style="31" hidden="1" customWidth="1"/>
    <col min="11" max="13" width="7.7109375" style="17" hidden="1" customWidth="1"/>
    <col min="14" max="14" width="9.7109375" style="17" hidden="1" customWidth="1"/>
    <col min="15" max="15" width="9.140625" style="17" customWidth="1"/>
    <col min="16" max="16" width="13.140625" style="17" customWidth="1"/>
    <col min="17" max="17" width="51.00390625" style="17" customWidth="1"/>
    <col min="18" max="16384" width="9.140625" style="17" customWidth="1"/>
  </cols>
  <sheetData>
    <row r="1" spans="1:14" ht="12.75">
      <c r="A1" s="157" t="s">
        <v>175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2.75">
      <c r="A2" s="35"/>
      <c r="B2" s="35"/>
      <c r="D2" s="35"/>
      <c r="E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171" t="s">
        <v>27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s="109" customFormat="1" ht="12.75">
      <c r="A4" s="173" t="s">
        <v>201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12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24" customHeight="1">
      <c r="A6" s="177" t="s">
        <v>9</v>
      </c>
      <c r="B6" s="177"/>
      <c r="C6" s="177"/>
      <c r="D6" s="177"/>
      <c r="E6" s="177"/>
      <c r="F6" s="177"/>
      <c r="G6" s="7"/>
      <c r="H6" s="177" t="s">
        <v>10</v>
      </c>
      <c r="I6" s="177"/>
      <c r="J6" s="177"/>
      <c r="K6" s="177"/>
      <c r="L6" s="177"/>
      <c r="M6" s="177"/>
      <c r="N6" s="7"/>
    </row>
    <row r="7" spans="1:14" ht="38.25">
      <c r="A7" s="8" t="s">
        <v>11</v>
      </c>
      <c r="B7" s="8" t="s">
        <v>12</v>
      </c>
      <c r="C7" s="8" t="s">
        <v>14</v>
      </c>
      <c r="D7" s="8" t="s">
        <v>93</v>
      </c>
      <c r="E7" s="8" t="s">
        <v>15</v>
      </c>
      <c r="F7" s="8" t="s">
        <v>94</v>
      </c>
      <c r="G7" s="8" t="s">
        <v>16</v>
      </c>
      <c r="H7" s="8" t="s">
        <v>11</v>
      </c>
      <c r="I7" s="8" t="s">
        <v>12</v>
      </c>
      <c r="J7" s="8" t="s">
        <v>14</v>
      </c>
      <c r="K7" s="8" t="s">
        <v>13</v>
      </c>
      <c r="L7" s="8" t="s">
        <v>15</v>
      </c>
      <c r="M7" s="8" t="s">
        <v>0</v>
      </c>
      <c r="N7" s="8" t="s">
        <v>17</v>
      </c>
    </row>
    <row r="8" spans="1:17" ht="65.25" customHeight="1">
      <c r="A8" s="1" t="s">
        <v>3</v>
      </c>
      <c r="B8" s="39" t="s">
        <v>106</v>
      </c>
      <c r="C8" s="9"/>
      <c r="D8" s="1"/>
      <c r="E8" s="9"/>
      <c r="F8" s="10"/>
      <c r="G8" s="10"/>
      <c r="H8" s="1" t="s">
        <v>3</v>
      </c>
      <c r="I8" s="39" t="s">
        <v>106</v>
      </c>
      <c r="J8" s="9"/>
      <c r="K8" s="1"/>
      <c r="L8" s="9"/>
      <c r="M8" s="10"/>
      <c r="N8" s="10"/>
      <c r="Q8" s="75" t="s">
        <v>147</v>
      </c>
    </row>
    <row r="9" spans="1:17" ht="38.25" customHeight="1">
      <c r="A9" s="1"/>
      <c r="B9" s="3" t="s">
        <v>42</v>
      </c>
      <c r="C9" s="11"/>
      <c r="D9" s="66">
        <v>10</v>
      </c>
      <c r="E9" s="66">
        <v>0</v>
      </c>
      <c r="F9" s="10">
        <f>SUM(D9*E9)</f>
        <v>0</v>
      </c>
      <c r="G9" s="10" t="s">
        <v>18</v>
      </c>
      <c r="H9" s="1"/>
      <c r="I9" s="3" t="s">
        <v>42</v>
      </c>
      <c r="J9" s="11"/>
      <c r="K9" s="66">
        <v>10</v>
      </c>
      <c r="L9" s="66">
        <v>0</v>
      </c>
      <c r="M9" s="10">
        <f>SUM(K9*L9)</f>
        <v>0</v>
      </c>
      <c r="N9" s="10" t="s">
        <v>18</v>
      </c>
      <c r="Q9" s="75" t="s">
        <v>149</v>
      </c>
    </row>
    <row r="10" spans="1:17" ht="38.25" customHeight="1">
      <c r="A10" s="1"/>
      <c r="B10" s="3" t="s">
        <v>43</v>
      </c>
      <c r="C10" s="11">
        <v>14.12</v>
      </c>
      <c r="D10" s="66">
        <v>150</v>
      </c>
      <c r="E10" s="66">
        <v>0</v>
      </c>
      <c r="F10" s="10">
        <f>SUM(D10*E10)</f>
        <v>0</v>
      </c>
      <c r="G10" s="10" t="s">
        <v>54</v>
      </c>
      <c r="H10" s="1"/>
      <c r="I10" s="3" t="s">
        <v>43</v>
      </c>
      <c r="J10" s="11">
        <v>13.6</v>
      </c>
      <c r="K10" s="66">
        <v>150</v>
      </c>
      <c r="L10" s="66">
        <v>0</v>
      </c>
      <c r="M10" s="10">
        <f>SUM(K10*L10)</f>
        <v>0</v>
      </c>
      <c r="N10" s="10" t="s">
        <v>54</v>
      </c>
      <c r="P10" s="75"/>
      <c r="Q10" s="75" t="s">
        <v>148</v>
      </c>
    </row>
    <row r="11" spans="1:17" ht="38.25" customHeight="1">
      <c r="A11" s="1"/>
      <c r="B11" s="40"/>
      <c r="C11" s="41"/>
      <c r="D11" s="42"/>
      <c r="E11" s="43"/>
      <c r="F11" s="10"/>
      <c r="G11" s="10"/>
      <c r="H11" s="1"/>
      <c r="I11" s="40"/>
      <c r="J11" s="41"/>
      <c r="K11" s="42"/>
      <c r="L11" s="43"/>
      <c r="M11" s="10"/>
      <c r="N11" s="10"/>
      <c r="Q11" s="75" t="s">
        <v>171</v>
      </c>
    </row>
    <row r="12" spans="1:14" ht="38.25" customHeight="1">
      <c r="A12" s="1"/>
      <c r="B12" s="40"/>
      <c r="C12" s="41"/>
      <c r="D12" s="42"/>
      <c r="E12" s="43"/>
      <c r="F12" s="10"/>
      <c r="G12" s="10"/>
      <c r="H12" s="1"/>
      <c r="I12" s="40"/>
      <c r="J12" s="41"/>
      <c r="K12" s="42"/>
      <c r="L12" s="43"/>
      <c r="M12" s="10"/>
      <c r="N12" s="10"/>
    </row>
    <row r="13" spans="1:14" ht="38.25" customHeight="1">
      <c r="A13" s="1"/>
      <c r="B13" s="40"/>
      <c r="C13" s="41"/>
      <c r="D13" s="42"/>
      <c r="E13" s="43"/>
      <c r="F13" s="10"/>
      <c r="G13" s="10"/>
      <c r="H13" s="1"/>
      <c r="I13" s="40"/>
      <c r="J13" s="41"/>
      <c r="K13" s="42"/>
      <c r="L13" s="43"/>
      <c r="M13" s="10"/>
      <c r="N13" s="10"/>
    </row>
    <row r="14" spans="1:14" ht="38.25" customHeight="1">
      <c r="A14" s="1"/>
      <c r="B14" s="40"/>
      <c r="C14" s="41"/>
      <c r="D14" s="42"/>
      <c r="E14" s="43"/>
      <c r="F14" s="10"/>
      <c r="G14" s="10"/>
      <c r="H14" s="1"/>
      <c r="I14" s="40"/>
      <c r="J14" s="41"/>
      <c r="K14" s="42"/>
      <c r="L14" s="43"/>
      <c r="M14" s="10"/>
      <c r="N14" s="10"/>
    </row>
    <row r="15" spans="1:14" ht="38.25" customHeight="1">
      <c r="A15" s="1"/>
      <c r="B15" s="40"/>
      <c r="C15" s="41"/>
      <c r="D15" s="42"/>
      <c r="E15" s="43"/>
      <c r="F15" s="10"/>
      <c r="G15" s="10"/>
      <c r="H15" s="1"/>
      <c r="I15" s="40"/>
      <c r="J15" s="41"/>
      <c r="K15" s="42"/>
      <c r="L15" s="43"/>
      <c r="M15" s="10"/>
      <c r="N15" s="10"/>
    </row>
    <row r="16" spans="1:14" ht="38.25" customHeight="1">
      <c r="A16" s="1"/>
      <c r="B16" s="40"/>
      <c r="C16" s="41"/>
      <c r="D16" s="42"/>
      <c r="E16" s="43"/>
      <c r="F16" s="10"/>
      <c r="G16" s="10"/>
      <c r="H16" s="1"/>
      <c r="I16" s="40"/>
      <c r="J16" s="41"/>
      <c r="K16" s="42"/>
      <c r="L16" s="43"/>
      <c r="M16" s="10"/>
      <c r="N16" s="10"/>
    </row>
    <row r="17" spans="1:14" s="19" customFormat="1" ht="38.25" customHeight="1">
      <c r="A17" s="18"/>
      <c r="B17" s="174" t="s">
        <v>92</v>
      </c>
      <c r="C17" s="175"/>
      <c r="D17" s="175"/>
      <c r="E17" s="176"/>
      <c r="F17" s="46">
        <f>SUM(F9:F10)</f>
        <v>0</v>
      </c>
      <c r="G17" s="12"/>
      <c r="H17" s="12"/>
      <c r="I17" s="174" t="s">
        <v>92</v>
      </c>
      <c r="J17" s="175"/>
      <c r="K17" s="175"/>
      <c r="L17" s="176"/>
      <c r="M17" s="46">
        <f>SUM(M9:M10)</f>
        <v>0</v>
      </c>
      <c r="N17" s="12"/>
    </row>
  </sheetData>
  <sheetProtection selectLockedCells="1"/>
  <mergeCells count="7">
    <mergeCell ref="A3:N3"/>
    <mergeCell ref="A1:N1"/>
    <mergeCell ref="A4:N4"/>
    <mergeCell ref="B17:E17"/>
    <mergeCell ref="I17:L17"/>
    <mergeCell ref="A6:F6"/>
    <mergeCell ref="H6:M6"/>
  </mergeCells>
  <conditionalFormatting sqref="A17:B17 F17:H17 N17:IV17 A1:A2 A18:IV65536 O1:IV7 O8:P8 O10:IV16 O9 Q8:IV9">
    <cfRule type="cellIs" priority="9" dxfId="0" operator="equal" stopIfTrue="1">
      <formula>0</formula>
    </cfRule>
  </conditionalFormatting>
  <conditionalFormatting sqref="M17">
    <cfRule type="cellIs" priority="3" dxfId="0" operator="equal" stopIfTrue="1">
      <formula>0</formula>
    </cfRule>
  </conditionalFormatting>
  <conditionalFormatting sqref="I17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140625" style="45" customWidth="1"/>
    <col min="2" max="2" width="23.57421875" style="17" customWidth="1"/>
    <col min="3" max="3" width="7.7109375" style="35" customWidth="1"/>
    <col min="4" max="4" width="7.7109375" style="19" customWidth="1"/>
    <col min="5" max="5" width="7.7109375" style="17" customWidth="1"/>
    <col min="6" max="6" width="7.7109375" style="35" customWidth="1"/>
    <col min="7" max="7" width="9.7109375" style="17" customWidth="1"/>
    <col min="8" max="8" width="7.140625" style="17" hidden="1" customWidth="1"/>
    <col min="9" max="9" width="24.28125" style="31" hidden="1" customWidth="1"/>
    <col min="10" max="10" width="7.7109375" style="31" hidden="1" customWidth="1"/>
    <col min="11" max="13" width="7.7109375" style="17" hidden="1" customWidth="1"/>
    <col min="14" max="14" width="9.7109375" style="17" hidden="1" customWidth="1"/>
    <col min="15" max="15" width="33.8515625" style="17" customWidth="1"/>
    <col min="16" max="16384" width="9.140625" style="17" customWidth="1"/>
  </cols>
  <sheetData>
    <row r="1" spans="1:14" ht="12.75">
      <c r="A1" s="157" t="s">
        <v>176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2.75">
      <c r="A2" s="35"/>
      <c r="B2" s="35"/>
      <c r="D2" s="35"/>
      <c r="E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171" t="s">
        <v>27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s="109" customFormat="1" ht="12.75">
      <c r="A4" s="173" t="s">
        <v>201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12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24" customHeight="1">
      <c r="A6" s="177" t="s">
        <v>9</v>
      </c>
      <c r="B6" s="177"/>
      <c r="C6" s="177"/>
      <c r="D6" s="177"/>
      <c r="E6" s="177"/>
      <c r="F6" s="177"/>
      <c r="G6" s="94"/>
      <c r="H6" s="177" t="s">
        <v>10</v>
      </c>
      <c r="I6" s="177"/>
      <c r="J6" s="177"/>
      <c r="K6" s="177"/>
      <c r="L6" s="177"/>
      <c r="M6" s="177"/>
      <c r="N6" s="94"/>
    </row>
    <row r="7" spans="1:14" ht="38.25">
      <c r="A7" s="8" t="s">
        <v>11</v>
      </c>
      <c r="B7" s="8" t="s">
        <v>12</v>
      </c>
      <c r="C7" s="8" t="s">
        <v>14</v>
      </c>
      <c r="D7" s="8" t="s">
        <v>93</v>
      </c>
      <c r="E7" s="8" t="s">
        <v>15</v>
      </c>
      <c r="F7" s="8" t="s">
        <v>94</v>
      </c>
      <c r="G7" s="8" t="s">
        <v>16</v>
      </c>
      <c r="H7" s="8" t="s">
        <v>11</v>
      </c>
      <c r="I7" s="8" t="s">
        <v>12</v>
      </c>
      <c r="J7" s="8" t="s">
        <v>14</v>
      </c>
      <c r="K7" s="8" t="s">
        <v>13</v>
      </c>
      <c r="L7" s="8" t="s">
        <v>15</v>
      </c>
      <c r="M7" s="8" t="s">
        <v>0</v>
      </c>
      <c r="N7" s="8" t="s">
        <v>17</v>
      </c>
    </row>
    <row r="8" spans="1:14" ht="65.25" customHeight="1">
      <c r="A8" s="1" t="s">
        <v>3</v>
      </c>
      <c r="B8" s="39" t="s">
        <v>192</v>
      </c>
      <c r="C8" s="9"/>
      <c r="D8" s="1"/>
      <c r="E8" s="9"/>
      <c r="F8" s="10"/>
      <c r="G8" s="10"/>
      <c r="H8" s="1" t="s">
        <v>3</v>
      </c>
      <c r="I8" s="39" t="s">
        <v>192</v>
      </c>
      <c r="J8" s="9"/>
      <c r="K8" s="1"/>
      <c r="L8" s="9"/>
      <c r="M8" s="10"/>
      <c r="N8" s="10"/>
    </row>
    <row r="9" spans="1:15" ht="74.25" customHeight="1">
      <c r="A9" s="1"/>
      <c r="B9" s="105" t="s">
        <v>193</v>
      </c>
      <c r="C9" s="106"/>
      <c r="D9" s="66">
        <v>20</v>
      </c>
      <c r="E9" s="66">
        <v>0</v>
      </c>
      <c r="F9" s="10">
        <f>SUM(D9*E9)</f>
        <v>0</v>
      </c>
      <c r="G9" s="10"/>
      <c r="H9" s="1"/>
      <c r="I9" s="105" t="s">
        <v>193</v>
      </c>
      <c r="J9" s="106"/>
      <c r="K9" s="66">
        <v>20</v>
      </c>
      <c r="L9" s="66">
        <v>0</v>
      </c>
      <c r="M9" s="10">
        <f>SUM(K9*L9)</f>
        <v>0</v>
      </c>
      <c r="N9" s="10"/>
      <c r="O9" s="108" t="s">
        <v>196</v>
      </c>
    </row>
    <row r="10" spans="1:15" ht="74.25" customHeight="1">
      <c r="A10" s="1"/>
      <c r="B10" s="107"/>
      <c r="C10" s="106"/>
      <c r="D10" s="66">
        <v>0</v>
      </c>
      <c r="E10" s="66">
        <v>0</v>
      </c>
      <c r="F10" s="10">
        <f>SUM(D10*E10)</f>
        <v>0</v>
      </c>
      <c r="G10" s="10"/>
      <c r="H10" s="1"/>
      <c r="I10" s="107"/>
      <c r="J10" s="106"/>
      <c r="K10" s="66">
        <v>0</v>
      </c>
      <c r="L10" s="66">
        <v>0</v>
      </c>
      <c r="M10" s="10">
        <f>SUM(K10*L10)</f>
        <v>0</v>
      </c>
      <c r="N10" s="10"/>
      <c r="O10" s="75"/>
    </row>
    <row r="11" spans="1:15" ht="74.25" customHeight="1">
      <c r="A11" s="1"/>
      <c r="B11" s="107"/>
      <c r="C11" s="106"/>
      <c r="D11" s="66">
        <v>0</v>
      </c>
      <c r="E11" s="66">
        <v>0</v>
      </c>
      <c r="F11" s="10">
        <f>SUM(D11*E11)</f>
        <v>0</v>
      </c>
      <c r="G11" s="10"/>
      <c r="H11" s="1"/>
      <c r="I11" s="107"/>
      <c r="J11" s="106"/>
      <c r="K11" s="66">
        <v>0</v>
      </c>
      <c r="L11" s="66">
        <v>0</v>
      </c>
      <c r="M11" s="10">
        <f>SUM(K11*L11)</f>
        <v>0</v>
      </c>
      <c r="N11" s="10"/>
      <c r="O11" s="75"/>
    </row>
    <row r="12" spans="1:15" ht="74.25" customHeight="1">
      <c r="A12" s="1"/>
      <c r="B12" s="107"/>
      <c r="C12" s="106"/>
      <c r="D12" s="66">
        <v>0</v>
      </c>
      <c r="E12" s="66">
        <v>0</v>
      </c>
      <c r="F12" s="10">
        <f>SUM(D12*E12)</f>
        <v>0</v>
      </c>
      <c r="G12" s="10"/>
      <c r="H12" s="1"/>
      <c r="I12" s="107"/>
      <c r="J12" s="106"/>
      <c r="K12" s="66">
        <v>0</v>
      </c>
      <c r="L12" s="66">
        <v>0</v>
      </c>
      <c r="M12" s="10">
        <f>SUM(K12*L12)</f>
        <v>0</v>
      </c>
      <c r="N12" s="10"/>
      <c r="O12" s="75"/>
    </row>
    <row r="13" spans="1:14" ht="38.25" customHeight="1">
      <c r="A13" s="1"/>
      <c r="B13" s="107"/>
      <c r="C13" s="106"/>
      <c r="D13" s="66">
        <v>0</v>
      </c>
      <c r="E13" s="66">
        <v>0</v>
      </c>
      <c r="F13" s="10">
        <f>SUM(D13*E13)</f>
        <v>0</v>
      </c>
      <c r="G13" s="10"/>
      <c r="H13" s="1"/>
      <c r="I13" s="107"/>
      <c r="J13" s="106"/>
      <c r="K13" s="66">
        <v>0</v>
      </c>
      <c r="L13" s="66">
        <v>0</v>
      </c>
      <c r="M13" s="10">
        <f>SUM(K13*L13)</f>
        <v>0</v>
      </c>
      <c r="N13" s="10"/>
    </row>
    <row r="14" spans="1:14" s="19" customFormat="1" ht="38.25" customHeight="1">
      <c r="A14" s="18"/>
      <c r="B14" s="174" t="s">
        <v>231</v>
      </c>
      <c r="C14" s="175"/>
      <c r="D14" s="175"/>
      <c r="E14" s="176"/>
      <c r="F14" s="46">
        <f>SUM(F9:F13)</f>
        <v>0</v>
      </c>
      <c r="G14" s="12"/>
      <c r="H14" s="12"/>
      <c r="I14" s="174" t="s">
        <v>92</v>
      </c>
      <c r="J14" s="175"/>
      <c r="K14" s="175"/>
      <c r="L14" s="176"/>
      <c r="M14" s="46">
        <f>SUM(M9:M13)</f>
        <v>0</v>
      </c>
      <c r="N14" s="12"/>
    </row>
  </sheetData>
  <sheetProtection selectLockedCells="1"/>
  <mergeCells count="7">
    <mergeCell ref="A1:N1"/>
    <mergeCell ref="A3:N3"/>
    <mergeCell ref="A4:N4"/>
    <mergeCell ref="A6:F6"/>
    <mergeCell ref="H6:M6"/>
    <mergeCell ref="B14:E14"/>
    <mergeCell ref="I14:L14"/>
  </mergeCells>
  <conditionalFormatting sqref="A14:B14 F14:H14 A1:A2 P13:IV13 N14:IV14 A15:IV65536 O1:IV3 O5:IV12">
    <cfRule type="cellIs" priority="5" dxfId="0" operator="equal" stopIfTrue="1">
      <formula>0</formula>
    </cfRule>
  </conditionalFormatting>
  <conditionalFormatting sqref="M14">
    <cfRule type="cellIs" priority="4" dxfId="0" operator="equal" stopIfTrue="1">
      <formula>0</formula>
    </cfRule>
  </conditionalFormatting>
  <conditionalFormatting sqref="I14">
    <cfRule type="cellIs" priority="3" dxfId="0" operator="equal" stopIfTrue="1">
      <formula>0</formula>
    </cfRule>
  </conditionalFormatting>
  <conditionalFormatting sqref="O4:IV4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98" zoomScaleNormal="150" zoomScaleSheetLayoutView="98" zoomScalePageLayoutView="90" workbookViewId="0" topLeftCell="A1">
      <selection activeCell="A1" sqref="A1:N1"/>
    </sheetView>
  </sheetViews>
  <sheetFormatPr defaultColWidth="9.140625" defaultRowHeight="12.75"/>
  <cols>
    <col min="1" max="1" width="7.140625" style="45" customWidth="1"/>
    <col min="2" max="2" width="23.57421875" style="17" customWidth="1"/>
    <col min="3" max="3" width="7.7109375" style="35" customWidth="1"/>
    <col min="4" max="4" width="7.7109375" style="19" customWidth="1"/>
    <col min="5" max="5" width="7.7109375" style="17" customWidth="1"/>
    <col min="6" max="6" width="7.7109375" style="35" customWidth="1"/>
    <col min="7" max="7" width="9.7109375" style="17" customWidth="1"/>
    <col min="8" max="8" width="7.57421875" style="17" hidden="1" customWidth="1"/>
    <col min="9" max="9" width="24.28125" style="31" hidden="1" customWidth="1"/>
    <col min="10" max="10" width="7.7109375" style="31" hidden="1" customWidth="1"/>
    <col min="11" max="13" width="7.7109375" style="17" hidden="1" customWidth="1"/>
    <col min="14" max="14" width="9.7109375" style="17" hidden="1" customWidth="1"/>
    <col min="15" max="16384" width="9.140625" style="17" customWidth="1"/>
  </cols>
  <sheetData>
    <row r="1" spans="1:14" ht="12.75">
      <c r="A1" s="178" t="s">
        <v>177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2.75">
      <c r="A2" s="35"/>
      <c r="B2" s="35"/>
      <c r="D2" s="35"/>
      <c r="E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171" t="s">
        <v>27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s="109" customFormat="1" ht="12.75">
      <c r="A4" s="173" t="s">
        <v>201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12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24" customHeight="1">
      <c r="A6" s="177" t="s">
        <v>9</v>
      </c>
      <c r="B6" s="177"/>
      <c r="C6" s="177"/>
      <c r="D6" s="177"/>
      <c r="E6" s="177"/>
      <c r="F6" s="177"/>
      <c r="G6" s="77"/>
      <c r="H6" s="177" t="s">
        <v>10</v>
      </c>
      <c r="I6" s="177"/>
      <c r="J6" s="177"/>
      <c r="K6" s="177"/>
      <c r="L6" s="177"/>
      <c r="M6" s="177"/>
      <c r="N6" s="77"/>
    </row>
    <row r="7" spans="1:14" ht="38.25">
      <c r="A7" s="8" t="s">
        <v>11</v>
      </c>
      <c r="B7" s="8" t="s">
        <v>12</v>
      </c>
      <c r="C7" s="8" t="s">
        <v>14</v>
      </c>
      <c r="D7" s="8" t="s">
        <v>93</v>
      </c>
      <c r="E7" s="8" t="s">
        <v>15</v>
      </c>
      <c r="F7" s="8" t="s">
        <v>94</v>
      </c>
      <c r="G7" s="8" t="s">
        <v>16</v>
      </c>
      <c r="H7" s="8" t="s">
        <v>11</v>
      </c>
      <c r="I7" s="8" t="s">
        <v>12</v>
      </c>
      <c r="J7" s="8" t="s">
        <v>14</v>
      </c>
      <c r="K7" s="8" t="s">
        <v>13</v>
      </c>
      <c r="L7" s="8" t="s">
        <v>15</v>
      </c>
      <c r="M7" s="8" t="s">
        <v>0</v>
      </c>
      <c r="N7" s="8" t="s">
        <v>17</v>
      </c>
    </row>
    <row r="8" spans="1:14" ht="34.5" customHeight="1">
      <c r="A8" s="1" t="s">
        <v>4</v>
      </c>
      <c r="B8" s="47" t="s">
        <v>107</v>
      </c>
      <c r="C8" s="11"/>
      <c r="D8" s="1"/>
      <c r="E8" s="9"/>
      <c r="F8" s="10">
        <f aca="true" t="shared" si="0" ref="F8:F19">SUM(D8*E8)</f>
        <v>0</v>
      </c>
      <c r="G8" s="10"/>
      <c r="H8" s="1" t="s">
        <v>4</v>
      </c>
      <c r="I8" s="47" t="s">
        <v>107</v>
      </c>
      <c r="J8" s="11"/>
      <c r="K8" s="1"/>
      <c r="L8" s="9"/>
      <c r="M8" s="10">
        <f>SUM(K8*L8)</f>
        <v>0</v>
      </c>
      <c r="N8" s="10"/>
    </row>
    <row r="9" spans="1:14" ht="39" customHeight="1">
      <c r="A9" s="1"/>
      <c r="B9" s="3" t="s">
        <v>45</v>
      </c>
      <c r="C9" s="11"/>
      <c r="D9" s="66">
        <v>150</v>
      </c>
      <c r="E9" s="66">
        <v>0</v>
      </c>
      <c r="F9" s="10">
        <f t="shared" si="0"/>
        <v>0</v>
      </c>
      <c r="G9" s="10" t="s">
        <v>18</v>
      </c>
      <c r="H9" s="1"/>
      <c r="I9" s="3" t="s">
        <v>45</v>
      </c>
      <c r="J9" s="11"/>
      <c r="K9" s="66">
        <v>150</v>
      </c>
      <c r="L9" s="9"/>
      <c r="M9" s="10">
        <f>SUM(K9*L9)</f>
        <v>0</v>
      </c>
      <c r="N9" s="10" t="s">
        <v>18</v>
      </c>
    </row>
    <row r="10" spans="1:14" ht="39" customHeight="1">
      <c r="A10" s="1"/>
      <c r="B10" s="3" t="s">
        <v>153</v>
      </c>
      <c r="C10" s="11">
        <v>14.12</v>
      </c>
      <c r="D10" s="82">
        <v>350</v>
      </c>
      <c r="E10" s="66">
        <v>0</v>
      </c>
      <c r="F10" s="10">
        <f t="shared" si="0"/>
        <v>0</v>
      </c>
      <c r="G10" s="10" t="s">
        <v>54</v>
      </c>
      <c r="H10" s="1"/>
      <c r="I10" s="3" t="s">
        <v>153</v>
      </c>
      <c r="J10" s="11">
        <v>13.6</v>
      </c>
      <c r="K10" s="82">
        <v>350</v>
      </c>
      <c r="L10" s="66">
        <v>0</v>
      </c>
      <c r="M10" s="10">
        <f>SUM(K10*L10)</f>
        <v>0</v>
      </c>
      <c r="N10" s="10" t="s">
        <v>54</v>
      </c>
    </row>
    <row r="11" spans="1:14" ht="39" customHeight="1">
      <c r="A11" s="1"/>
      <c r="B11" s="113" t="s">
        <v>47</v>
      </c>
      <c r="C11" s="11">
        <v>14.2</v>
      </c>
      <c r="D11" s="66">
        <v>100</v>
      </c>
      <c r="E11" s="66">
        <v>0</v>
      </c>
      <c r="F11" s="125">
        <f>SUM(D11*E11)+(D11*E11)*0.2</f>
        <v>0</v>
      </c>
      <c r="G11" s="10" t="s">
        <v>54</v>
      </c>
      <c r="H11" s="1"/>
      <c r="I11" s="113" t="s">
        <v>47</v>
      </c>
      <c r="J11" s="11">
        <v>13.2</v>
      </c>
      <c r="K11" s="66">
        <v>100</v>
      </c>
      <c r="L11" s="66">
        <v>0</v>
      </c>
      <c r="M11" s="48">
        <f>SUM(K11*L11)+(K11*L11)*0.2</f>
        <v>0</v>
      </c>
      <c r="N11" s="10" t="s">
        <v>54</v>
      </c>
    </row>
    <row r="12" spans="1:14" ht="39" customHeight="1">
      <c r="A12" s="1"/>
      <c r="B12" s="3" t="s">
        <v>46</v>
      </c>
      <c r="C12" s="11"/>
      <c r="D12" s="82">
        <v>50</v>
      </c>
      <c r="E12" s="66">
        <v>0</v>
      </c>
      <c r="F12" s="10">
        <f t="shared" si="0"/>
        <v>0</v>
      </c>
      <c r="G12" s="10" t="s">
        <v>18</v>
      </c>
      <c r="H12" s="1"/>
      <c r="I12" s="3" t="s">
        <v>46</v>
      </c>
      <c r="J12" s="11"/>
      <c r="K12" s="1">
        <v>50</v>
      </c>
      <c r="L12" s="66">
        <v>0</v>
      </c>
      <c r="M12" s="10">
        <f aca="true" t="shared" si="1" ref="M12:M19">SUM(K12*L12)</f>
        <v>0</v>
      </c>
      <c r="N12" s="10" t="s">
        <v>18</v>
      </c>
    </row>
    <row r="13" spans="1:14" ht="39" customHeight="1">
      <c r="A13" s="1"/>
      <c r="B13" s="3" t="s">
        <v>154</v>
      </c>
      <c r="C13" s="11"/>
      <c r="D13" s="68"/>
      <c r="E13" s="67"/>
      <c r="F13" s="10"/>
      <c r="G13" s="78"/>
      <c r="H13" s="1"/>
      <c r="I13" s="3" t="s">
        <v>55</v>
      </c>
      <c r="J13" s="11"/>
      <c r="K13" s="79"/>
      <c r="L13" s="67"/>
      <c r="M13" s="10"/>
      <c r="N13" s="10"/>
    </row>
    <row r="14" spans="1:14" ht="29.25" customHeight="1">
      <c r="A14" s="1"/>
      <c r="B14" s="3" t="s">
        <v>48</v>
      </c>
      <c r="C14" s="11"/>
      <c r="D14" s="82">
        <v>200</v>
      </c>
      <c r="E14" s="66">
        <v>0</v>
      </c>
      <c r="F14" s="10">
        <f t="shared" si="0"/>
        <v>0</v>
      </c>
      <c r="G14" s="10" t="s">
        <v>18</v>
      </c>
      <c r="H14" s="1"/>
      <c r="I14" s="3" t="s">
        <v>48</v>
      </c>
      <c r="J14" s="11"/>
      <c r="K14" s="1">
        <v>200</v>
      </c>
      <c r="L14" s="66">
        <v>0</v>
      </c>
      <c r="M14" s="10">
        <f t="shared" si="1"/>
        <v>0</v>
      </c>
      <c r="N14" s="10" t="s">
        <v>18</v>
      </c>
    </row>
    <row r="15" spans="1:14" ht="29.25" customHeight="1">
      <c r="A15" s="1"/>
      <c r="B15" s="3" t="s">
        <v>49</v>
      </c>
      <c r="C15" s="11"/>
      <c r="D15" s="82">
        <v>230</v>
      </c>
      <c r="E15" s="66">
        <v>0</v>
      </c>
      <c r="F15" s="10">
        <f t="shared" si="0"/>
        <v>0</v>
      </c>
      <c r="G15" s="10" t="s">
        <v>18</v>
      </c>
      <c r="H15" s="1"/>
      <c r="I15" s="3" t="s">
        <v>49</v>
      </c>
      <c r="J15" s="11"/>
      <c r="K15" s="1">
        <v>230</v>
      </c>
      <c r="L15" s="66">
        <v>0</v>
      </c>
      <c r="M15" s="10">
        <f t="shared" si="1"/>
        <v>0</v>
      </c>
      <c r="N15" s="10" t="s">
        <v>18</v>
      </c>
    </row>
    <row r="16" spans="1:14" ht="29.25" customHeight="1">
      <c r="A16" s="1"/>
      <c r="B16" s="3" t="s">
        <v>50</v>
      </c>
      <c r="C16" s="11"/>
      <c r="D16" s="82">
        <v>280</v>
      </c>
      <c r="E16" s="66">
        <v>0</v>
      </c>
      <c r="F16" s="10">
        <f t="shared" si="0"/>
        <v>0</v>
      </c>
      <c r="G16" s="10" t="s">
        <v>18</v>
      </c>
      <c r="H16" s="1"/>
      <c r="I16" s="3" t="s">
        <v>50</v>
      </c>
      <c r="J16" s="11"/>
      <c r="K16" s="1">
        <v>280</v>
      </c>
      <c r="L16" s="66">
        <v>0</v>
      </c>
      <c r="M16" s="10">
        <f t="shared" si="1"/>
        <v>0</v>
      </c>
      <c r="N16" s="10" t="s">
        <v>18</v>
      </c>
    </row>
    <row r="17" spans="1:14" ht="29.25" customHeight="1">
      <c r="A17" s="1"/>
      <c r="B17" s="3" t="s">
        <v>51</v>
      </c>
      <c r="C17" s="11"/>
      <c r="D17" s="82">
        <v>300</v>
      </c>
      <c r="E17" s="66">
        <v>0</v>
      </c>
      <c r="F17" s="10">
        <f t="shared" si="0"/>
        <v>0</v>
      </c>
      <c r="G17" s="10" t="s">
        <v>18</v>
      </c>
      <c r="H17" s="1"/>
      <c r="I17" s="3" t="s">
        <v>51</v>
      </c>
      <c r="J17" s="11"/>
      <c r="K17" s="1">
        <v>300</v>
      </c>
      <c r="L17" s="66">
        <v>0</v>
      </c>
      <c r="M17" s="10">
        <f t="shared" si="1"/>
        <v>0</v>
      </c>
      <c r="N17" s="10" t="s">
        <v>18</v>
      </c>
    </row>
    <row r="18" spans="1:14" ht="29.25" customHeight="1">
      <c r="A18" s="1"/>
      <c r="B18" s="3" t="s">
        <v>52</v>
      </c>
      <c r="C18" s="11"/>
      <c r="D18" s="82">
        <v>350</v>
      </c>
      <c r="E18" s="66">
        <v>0</v>
      </c>
      <c r="F18" s="10">
        <f t="shared" si="0"/>
        <v>0</v>
      </c>
      <c r="G18" s="10" t="s">
        <v>18</v>
      </c>
      <c r="H18" s="1"/>
      <c r="I18" s="3" t="s">
        <v>52</v>
      </c>
      <c r="J18" s="11"/>
      <c r="K18" s="1">
        <v>350</v>
      </c>
      <c r="L18" s="66">
        <v>0</v>
      </c>
      <c r="M18" s="10">
        <f t="shared" si="1"/>
        <v>0</v>
      </c>
      <c r="N18" s="10" t="s">
        <v>18</v>
      </c>
    </row>
    <row r="19" spans="1:14" ht="29.25" customHeight="1">
      <c r="A19" s="1"/>
      <c r="B19" s="3" t="s">
        <v>53</v>
      </c>
      <c r="C19" s="11"/>
      <c r="D19" s="82">
        <v>450</v>
      </c>
      <c r="E19" s="66">
        <v>0</v>
      </c>
      <c r="F19" s="10">
        <f t="shared" si="0"/>
        <v>0</v>
      </c>
      <c r="G19" s="10" t="s">
        <v>18</v>
      </c>
      <c r="H19" s="1"/>
      <c r="I19" s="3" t="s">
        <v>53</v>
      </c>
      <c r="J19" s="11"/>
      <c r="K19" s="1">
        <v>450</v>
      </c>
      <c r="L19" s="66">
        <v>0</v>
      </c>
      <c r="M19" s="10">
        <f t="shared" si="1"/>
        <v>0</v>
      </c>
      <c r="N19" s="10" t="s">
        <v>18</v>
      </c>
    </row>
    <row r="20" spans="1:14" s="19" customFormat="1" ht="39" customHeight="1">
      <c r="A20" s="18"/>
      <c r="B20" s="174" t="s">
        <v>95</v>
      </c>
      <c r="C20" s="175"/>
      <c r="D20" s="175"/>
      <c r="E20" s="176"/>
      <c r="F20" s="44">
        <f>SUM(F8:F19)</f>
        <v>0</v>
      </c>
      <c r="G20" s="12"/>
      <c r="H20" s="12"/>
      <c r="I20" s="174" t="s">
        <v>95</v>
      </c>
      <c r="J20" s="175"/>
      <c r="K20" s="175"/>
      <c r="L20" s="176"/>
      <c r="M20" s="44">
        <f>SUM(M8:M19)</f>
        <v>0</v>
      </c>
      <c r="N20" s="12"/>
    </row>
  </sheetData>
  <sheetProtection selectLockedCells="1"/>
  <mergeCells count="7">
    <mergeCell ref="A1:N1"/>
    <mergeCell ref="A3:N3"/>
    <mergeCell ref="A4:N4"/>
    <mergeCell ref="B20:E20"/>
    <mergeCell ref="I20:L20"/>
    <mergeCell ref="A6:F6"/>
    <mergeCell ref="H6:M6"/>
  </mergeCells>
  <conditionalFormatting sqref="A20:B20 F20:H20 N20:IV20 A21:IV65536 O8:IV19">
    <cfRule type="cellIs" priority="13" dxfId="0" operator="equal" stopIfTrue="1">
      <formula>0</formula>
    </cfRule>
  </conditionalFormatting>
  <conditionalFormatting sqref="M20">
    <cfRule type="cellIs" priority="7" dxfId="0" operator="equal" stopIfTrue="1">
      <formula>0</formula>
    </cfRule>
  </conditionalFormatting>
  <conditionalFormatting sqref="A1:A2 O1:IV3 O5:IV7">
    <cfRule type="cellIs" priority="4" dxfId="0" operator="equal" stopIfTrue="1">
      <formula>0</formula>
    </cfRule>
  </conditionalFormatting>
  <conditionalFormatting sqref="I20">
    <cfRule type="cellIs" priority="3" dxfId="0" operator="equal" stopIfTrue="1">
      <formula>0</formula>
    </cfRule>
  </conditionalFormatting>
  <conditionalFormatting sqref="O4:IV4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="118" zoomScaleNormal="118" zoomScalePageLayoutView="0" workbookViewId="0" topLeftCell="A1">
      <selection activeCell="A1" sqref="A1:N1"/>
    </sheetView>
  </sheetViews>
  <sheetFormatPr defaultColWidth="9.140625" defaultRowHeight="12.75"/>
  <cols>
    <col min="1" max="1" width="7.140625" style="45" customWidth="1"/>
    <col min="2" max="2" width="23.57421875" style="17" customWidth="1"/>
    <col min="3" max="3" width="7.7109375" style="35" customWidth="1"/>
    <col min="4" max="4" width="7.7109375" style="19" customWidth="1"/>
    <col min="5" max="5" width="7.7109375" style="17" customWidth="1"/>
    <col min="6" max="6" width="7.7109375" style="35" customWidth="1"/>
    <col min="7" max="7" width="9.7109375" style="17" customWidth="1"/>
    <col min="8" max="8" width="7.57421875" style="17" hidden="1" customWidth="1"/>
    <col min="9" max="9" width="24.28125" style="31" hidden="1" customWidth="1"/>
    <col min="10" max="10" width="7.7109375" style="31" hidden="1" customWidth="1"/>
    <col min="11" max="13" width="7.7109375" style="17" hidden="1" customWidth="1"/>
    <col min="14" max="14" width="9.7109375" style="17" hidden="1" customWidth="1"/>
    <col min="15" max="16384" width="9.140625" style="17" customWidth="1"/>
  </cols>
  <sheetData>
    <row r="1" spans="1:14" ht="12.75">
      <c r="A1" s="157" t="s">
        <v>178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2.75">
      <c r="A2" s="35"/>
      <c r="B2" s="35"/>
      <c r="D2" s="35"/>
      <c r="E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171" t="s">
        <v>27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s="109" customFormat="1" ht="12.75">
      <c r="A4" s="173" t="s">
        <v>201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12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24" customHeight="1">
      <c r="A6" s="177" t="s">
        <v>9</v>
      </c>
      <c r="B6" s="177"/>
      <c r="C6" s="177"/>
      <c r="D6" s="177"/>
      <c r="E6" s="177"/>
      <c r="F6" s="177"/>
      <c r="G6" s="7"/>
      <c r="H6" s="177" t="s">
        <v>10</v>
      </c>
      <c r="I6" s="177"/>
      <c r="J6" s="177"/>
      <c r="K6" s="177"/>
      <c r="L6" s="177"/>
      <c r="M6" s="177"/>
      <c r="N6" s="7"/>
    </row>
    <row r="7" spans="1:14" ht="38.25">
      <c r="A7" s="8" t="s">
        <v>11</v>
      </c>
      <c r="B7" s="8" t="s">
        <v>12</v>
      </c>
      <c r="C7" s="8" t="s">
        <v>14</v>
      </c>
      <c r="D7" s="8" t="s">
        <v>93</v>
      </c>
      <c r="E7" s="8" t="s">
        <v>15</v>
      </c>
      <c r="F7" s="8" t="s">
        <v>94</v>
      </c>
      <c r="G7" s="8" t="s">
        <v>16</v>
      </c>
      <c r="H7" s="8" t="s">
        <v>11</v>
      </c>
      <c r="I7" s="8" t="s">
        <v>12</v>
      </c>
      <c r="J7" s="8" t="s">
        <v>14</v>
      </c>
      <c r="K7" s="8" t="s">
        <v>13</v>
      </c>
      <c r="L7" s="8" t="s">
        <v>15</v>
      </c>
      <c r="M7" s="8" t="s">
        <v>0</v>
      </c>
      <c r="N7" s="8" t="s">
        <v>17</v>
      </c>
    </row>
    <row r="8" spans="1:14" ht="65.25" customHeight="1">
      <c r="A8" s="1" t="s">
        <v>4</v>
      </c>
      <c r="B8" s="47" t="s">
        <v>107</v>
      </c>
      <c r="C8" s="11"/>
      <c r="D8" s="1"/>
      <c r="E8" s="9"/>
      <c r="F8" s="10"/>
      <c r="G8" s="10"/>
      <c r="H8" s="1" t="s">
        <v>4</v>
      </c>
      <c r="I8" s="47" t="s">
        <v>107</v>
      </c>
      <c r="J8" s="11"/>
      <c r="K8" s="1"/>
      <c r="L8" s="9"/>
      <c r="M8" s="10"/>
      <c r="N8" s="10"/>
    </row>
    <row r="9" spans="1:14" ht="61.5" customHeight="1">
      <c r="A9" s="1"/>
      <c r="B9" s="3" t="s">
        <v>205</v>
      </c>
      <c r="C9" s="11"/>
      <c r="D9" s="68"/>
      <c r="E9" s="67"/>
      <c r="F9" s="10"/>
      <c r="G9" s="10"/>
      <c r="H9" s="1"/>
      <c r="I9" s="3" t="s">
        <v>205</v>
      </c>
      <c r="J9" s="11"/>
      <c r="L9" s="9"/>
      <c r="M9" s="10"/>
      <c r="N9" s="10"/>
    </row>
    <row r="10" spans="1:14" ht="42.75" customHeight="1">
      <c r="A10" s="1"/>
      <c r="B10" s="3" t="s">
        <v>48</v>
      </c>
      <c r="C10" s="11"/>
      <c r="D10" s="82">
        <v>50</v>
      </c>
      <c r="E10" s="66">
        <v>0</v>
      </c>
      <c r="F10" s="10">
        <f aca="true" t="shared" si="0" ref="F10:F15">SUM(D10*E10)</f>
        <v>0</v>
      </c>
      <c r="G10" s="10" t="s">
        <v>18</v>
      </c>
      <c r="H10" s="1"/>
      <c r="I10" s="3" t="s">
        <v>48</v>
      </c>
      <c r="J10" s="11"/>
      <c r="K10" s="82">
        <v>50</v>
      </c>
      <c r="L10" s="66">
        <v>0</v>
      </c>
      <c r="M10" s="10">
        <f aca="true" t="shared" si="1" ref="M10:M15">SUM(K10*L10)</f>
        <v>0</v>
      </c>
      <c r="N10" s="10" t="s">
        <v>18</v>
      </c>
    </row>
    <row r="11" spans="1:14" ht="42.75" customHeight="1">
      <c r="A11" s="1"/>
      <c r="B11" s="3" t="s">
        <v>49</v>
      </c>
      <c r="C11" s="11"/>
      <c r="D11" s="82">
        <v>70</v>
      </c>
      <c r="E11" s="66">
        <v>0</v>
      </c>
      <c r="F11" s="10">
        <f t="shared" si="0"/>
        <v>0</v>
      </c>
      <c r="G11" s="10" t="s">
        <v>18</v>
      </c>
      <c r="H11" s="1"/>
      <c r="I11" s="3" t="s">
        <v>49</v>
      </c>
      <c r="J11" s="11"/>
      <c r="K11" s="82">
        <v>70</v>
      </c>
      <c r="L11" s="66">
        <v>0</v>
      </c>
      <c r="M11" s="10">
        <f t="shared" si="1"/>
        <v>0</v>
      </c>
      <c r="N11" s="10" t="s">
        <v>18</v>
      </c>
    </row>
    <row r="12" spans="1:14" ht="42.75" customHeight="1">
      <c r="A12" s="1"/>
      <c r="B12" s="3" t="s">
        <v>50</v>
      </c>
      <c r="C12" s="11"/>
      <c r="D12" s="82">
        <v>90</v>
      </c>
      <c r="E12" s="66">
        <v>0</v>
      </c>
      <c r="F12" s="10">
        <f t="shared" si="0"/>
        <v>0</v>
      </c>
      <c r="G12" s="10" t="s">
        <v>18</v>
      </c>
      <c r="H12" s="1"/>
      <c r="I12" s="3" t="s">
        <v>50</v>
      </c>
      <c r="J12" s="11"/>
      <c r="K12" s="82">
        <v>90</v>
      </c>
      <c r="L12" s="66">
        <v>0</v>
      </c>
      <c r="M12" s="10">
        <f t="shared" si="1"/>
        <v>0</v>
      </c>
      <c r="N12" s="10" t="s">
        <v>18</v>
      </c>
    </row>
    <row r="13" spans="1:14" ht="42.75" customHeight="1">
      <c r="A13" s="1"/>
      <c r="B13" s="3" t="s">
        <v>51</v>
      </c>
      <c r="C13" s="11"/>
      <c r="D13" s="82">
        <v>150</v>
      </c>
      <c r="E13" s="66">
        <v>0</v>
      </c>
      <c r="F13" s="10">
        <f t="shared" si="0"/>
        <v>0</v>
      </c>
      <c r="G13" s="10" t="s">
        <v>18</v>
      </c>
      <c r="H13" s="1"/>
      <c r="I13" s="3" t="s">
        <v>51</v>
      </c>
      <c r="J13" s="11"/>
      <c r="K13" s="82">
        <v>150</v>
      </c>
      <c r="L13" s="66">
        <v>0</v>
      </c>
      <c r="M13" s="10">
        <f t="shared" si="1"/>
        <v>0</v>
      </c>
      <c r="N13" s="10" t="s">
        <v>18</v>
      </c>
    </row>
    <row r="14" spans="1:14" ht="42.75" customHeight="1">
      <c r="A14" s="1"/>
      <c r="B14" s="3" t="s">
        <v>52</v>
      </c>
      <c r="C14" s="11"/>
      <c r="D14" s="82">
        <v>180</v>
      </c>
      <c r="E14" s="66">
        <v>0</v>
      </c>
      <c r="F14" s="10">
        <f t="shared" si="0"/>
        <v>0</v>
      </c>
      <c r="G14" s="10" t="s">
        <v>18</v>
      </c>
      <c r="H14" s="1"/>
      <c r="I14" s="3" t="s">
        <v>52</v>
      </c>
      <c r="J14" s="11"/>
      <c r="K14" s="82">
        <v>180</v>
      </c>
      <c r="L14" s="66">
        <v>0</v>
      </c>
      <c r="M14" s="10">
        <f t="shared" si="1"/>
        <v>0</v>
      </c>
      <c r="N14" s="10" t="s">
        <v>18</v>
      </c>
    </row>
    <row r="15" spans="1:14" ht="42.75" customHeight="1">
      <c r="A15" s="1"/>
      <c r="B15" s="3" t="s">
        <v>53</v>
      </c>
      <c r="C15" s="11"/>
      <c r="D15" s="82">
        <v>200</v>
      </c>
      <c r="E15" s="66">
        <v>0</v>
      </c>
      <c r="F15" s="10">
        <f t="shared" si="0"/>
        <v>0</v>
      </c>
      <c r="G15" s="10" t="s">
        <v>18</v>
      </c>
      <c r="H15" s="1"/>
      <c r="I15" s="3" t="s">
        <v>53</v>
      </c>
      <c r="J15" s="11"/>
      <c r="K15" s="82">
        <v>200</v>
      </c>
      <c r="L15" s="66">
        <v>0</v>
      </c>
      <c r="M15" s="10">
        <f t="shared" si="1"/>
        <v>0</v>
      </c>
      <c r="N15" s="10" t="s">
        <v>18</v>
      </c>
    </row>
    <row r="16" spans="1:14" s="19" customFormat="1" ht="28.5" customHeight="1">
      <c r="A16" s="18"/>
      <c r="B16" s="174" t="s">
        <v>96</v>
      </c>
      <c r="C16" s="175"/>
      <c r="D16" s="175"/>
      <c r="E16" s="176"/>
      <c r="F16" s="44">
        <f>SUM(F10:F15)</f>
        <v>0</v>
      </c>
      <c r="G16" s="12"/>
      <c r="H16" s="18"/>
      <c r="I16" s="174" t="s">
        <v>96</v>
      </c>
      <c r="J16" s="175"/>
      <c r="K16" s="175"/>
      <c r="L16" s="176"/>
      <c r="M16" s="44">
        <f>SUM(M10:M15)</f>
        <v>0</v>
      </c>
      <c r="N16" s="12"/>
    </row>
    <row r="17" spans="1:14" ht="22.5" customHeight="1">
      <c r="A17" s="49"/>
      <c r="B17" s="174" t="s">
        <v>104</v>
      </c>
      <c r="C17" s="175"/>
      <c r="D17" s="175"/>
      <c r="E17" s="176"/>
      <c r="F17" s="44">
        <f>SUM('B1'!F20)+('B2'!F16)</f>
        <v>0</v>
      </c>
      <c r="G17" s="58"/>
      <c r="H17" s="58"/>
      <c r="I17" s="180" t="s">
        <v>104</v>
      </c>
      <c r="J17" s="180"/>
      <c r="K17" s="180"/>
      <c r="L17" s="180"/>
      <c r="M17" s="44">
        <f>SUM('B1'!M20)+('B2'!M16)</f>
        <v>0</v>
      </c>
      <c r="N17" s="51"/>
    </row>
  </sheetData>
  <sheetProtection selectLockedCells="1"/>
  <mergeCells count="9">
    <mergeCell ref="A1:N1"/>
    <mergeCell ref="A3:N3"/>
    <mergeCell ref="A4:N4"/>
    <mergeCell ref="B17:E17"/>
    <mergeCell ref="I17:L17"/>
    <mergeCell ref="B16:E16"/>
    <mergeCell ref="I16:L16"/>
    <mergeCell ref="A6:F6"/>
    <mergeCell ref="H6:M6"/>
  </mergeCells>
  <conditionalFormatting sqref="A16:B16 F16:G16 O8:IV15 A18:IV65536 A17 F17:H17 N16:IV17">
    <cfRule type="cellIs" priority="15" dxfId="0" operator="equal" stopIfTrue="1">
      <formula>0</formula>
    </cfRule>
  </conditionalFormatting>
  <conditionalFormatting sqref="H16:I16 M16">
    <cfRule type="cellIs" priority="7" dxfId="0" operator="equal" stopIfTrue="1">
      <formula>0</formula>
    </cfRule>
  </conditionalFormatting>
  <conditionalFormatting sqref="A1:A2 O1:IV3 O5:IV7">
    <cfRule type="cellIs" priority="6" dxfId="0" operator="equal" stopIfTrue="1">
      <formula>0</formula>
    </cfRule>
  </conditionalFormatting>
  <conditionalFormatting sqref="B17">
    <cfRule type="cellIs" priority="5" dxfId="0" operator="equal" stopIfTrue="1">
      <formula>0</formula>
    </cfRule>
  </conditionalFormatting>
  <conditionalFormatting sqref="M17">
    <cfRule type="cellIs" priority="4" dxfId="0" operator="equal" stopIfTrue="1">
      <formula>0</formula>
    </cfRule>
  </conditionalFormatting>
  <conditionalFormatting sqref="I17">
    <cfRule type="cellIs" priority="3" dxfId="0" operator="equal" stopIfTrue="1">
      <formula>0</formula>
    </cfRule>
  </conditionalFormatting>
  <conditionalFormatting sqref="O4:IV4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140625" style="45" customWidth="1"/>
    <col min="2" max="2" width="23.57421875" style="17" customWidth="1"/>
    <col min="3" max="3" width="7.7109375" style="35" customWidth="1"/>
    <col min="4" max="4" width="7.7109375" style="19" customWidth="1"/>
    <col min="5" max="5" width="7.7109375" style="17" customWidth="1"/>
    <col min="6" max="6" width="7.7109375" style="35" customWidth="1"/>
    <col min="7" max="7" width="9.7109375" style="17" customWidth="1"/>
    <col min="8" max="8" width="7.57421875" style="17" hidden="1" customWidth="1"/>
    <col min="9" max="9" width="24.28125" style="31" hidden="1" customWidth="1"/>
    <col min="10" max="10" width="7.7109375" style="31" hidden="1" customWidth="1"/>
    <col min="11" max="13" width="7.7109375" style="17" hidden="1" customWidth="1"/>
    <col min="14" max="14" width="9.7109375" style="17" hidden="1" customWidth="1"/>
    <col min="15" max="16384" width="9.140625" style="17" customWidth="1"/>
  </cols>
  <sheetData>
    <row r="1" spans="1:14" ht="12.75">
      <c r="A1" s="157" t="s">
        <v>179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2.75">
      <c r="A2" s="35"/>
      <c r="B2" s="35"/>
      <c r="D2" s="35"/>
      <c r="E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171" t="s">
        <v>27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s="109" customFormat="1" ht="12.75">
      <c r="A4" s="173" t="s">
        <v>201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12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24" customHeight="1">
      <c r="A6" s="177" t="s">
        <v>9</v>
      </c>
      <c r="B6" s="177"/>
      <c r="C6" s="177"/>
      <c r="D6" s="177"/>
      <c r="E6" s="177"/>
      <c r="F6" s="177"/>
      <c r="G6" s="77"/>
      <c r="H6" s="177" t="s">
        <v>10</v>
      </c>
      <c r="I6" s="177"/>
      <c r="J6" s="177"/>
      <c r="K6" s="177"/>
      <c r="L6" s="177"/>
      <c r="M6" s="177"/>
      <c r="N6" s="77"/>
    </row>
    <row r="7" spans="1:14" ht="38.25">
      <c r="A7" s="8" t="s">
        <v>11</v>
      </c>
      <c r="B7" s="8" t="s">
        <v>12</v>
      </c>
      <c r="C7" s="8" t="s">
        <v>14</v>
      </c>
      <c r="D7" s="8" t="s">
        <v>93</v>
      </c>
      <c r="E7" s="8" t="s">
        <v>15</v>
      </c>
      <c r="F7" s="8" t="s">
        <v>94</v>
      </c>
      <c r="G7" s="8" t="s">
        <v>16</v>
      </c>
      <c r="H7" s="8" t="s">
        <v>11</v>
      </c>
      <c r="I7" s="8" t="s">
        <v>12</v>
      </c>
      <c r="J7" s="8" t="s">
        <v>14</v>
      </c>
      <c r="K7" s="8" t="s">
        <v>13</v>
      </c>
      <c r="L7" s="8" t="s">
        <v>15</v>
      </c>
      <c r="M7" s="8" t="s">
        <v>0</v>
      </c>
      <c r="N7" s="8" t="s">
        <v>17</v>
      </c>
    </row>
    <row r="8" spans="1:14" ht="44.25" customHeight="1">
      <c r="A8" s="1" t="s">
        <v>4</v>
      </c>
      <c r="B8" s="47" t="s">
        <v>107</v>
      </c>
      <c r="C8" s="11"/>
      <c r="D8" s="1"/>
      <c r="E8" s="9"/>
      <c r="F8" s="10"/>
      <c r="G8" s="10"/>
      <c r="H8" s="1" t="s">
        <v>4</v>
      </c>
      <c r="I8" s="47" t="s">
        <v>107</v>
      </c>
      <c r="J8" s="11"/>
      <c r="K8" s="1"/>
      <c r="L8" s="9"/>
      <c r="M8" s="10"/>
      <c r="N8" s="10"/>
    </row>
    <row r="9" spans="1:14" ht="42.75" customHeight="1">
      <c r="A9" s="1"/>
      <c r="B9" s="3" t="s">
        <v>155</v>
      </c>
      <c r="C9" s="11"/>
      <c r="D9" s="1"/>
      <c r="E9" s="9"/>
      <c r="F9" s="10"/>
      <c r="G9" s="10"/>
      <c r="H9" s="1"/>
      <c r="I9" s="3" t="s">
        <v>65</v>
      </c>
      <c r="J9" s="11"/>
      <c r="K9" s="1"/>
      <c r="L9" s="9"/>
      <c r="M9" s="10"/>
      <c r="N9" s="10"/>
    </row>
    <row r="10" spans="1:14" ht="31.5" customHeight="1">
      <c r="A10" s="1"/>
      <c r="B10" s="3" t="s">
        <v>66</v>
      </c>
      <c r="C10" s="11"/>
      <c r="D10" s="66">
        <v>500</v>
      </c>
      <c r="E10" s="66">
        <v>0</v>
      </c>
      <c r="F10" s="10">
        <f>SUM(D10*E10)</f>
        <v>0</v>
      </c>
      <c r="G10" s="10" t="s">
        <v>18</v>
      </c>
      <c r="H10" s="1"/>
      <c r="I10" s="3" t="s">
        <v>66</v>
      </c>
      <c r="J10" s="11"/>
      <c r="K10" s="66">
        <v>500</v>
      </c>
      <c r="L10" s="66">
        <v>0</v>
      </c>
      <c r="M10" s="10">
        <f>SUM(K10*L10)</f>
        <v>0</v>
      </c>
      <c r="N10" s="10" t="s">
        <v>18</v>
      </c>
    </row>
    <row r="11" spans="1:14" ht="66" customHeight="1">
      <c r="A11" s="1"/>
      <c r="B11" s="3" t="s">
        <v>67</v>
      </c>
      <c r="C11" s="11"/>
      <c r="D11" s="66">
        <v>400</v>
      </c>
      <c r="E11" s="66">
        <v>0</v>
      </c>
      <c r="F11" s="10">
        <f aca="true" t="shared" si="0" ref="F11:F20">SUM(D11*E11)</f>
        <v>0</v>
      </c>
      <c r="G11" s="10" t="s">
        <v>18</v>
      </c>
      <c r="H11" s="1"/>
      <c r="I11" s="3" t="s">
        <v>67</v>
      </c>
      <c r="J11" s="11"/>
      <c r="K11" s="66">
        <v>400</v>
      </c>
      <c r="L11" s="66">
        <v>0</v>
      </c>
      <c r="M11" s="10">
        <f aca="true" t="shared" si="1" ref="M11:M20">SUM(K11*L11)</f>
        <v>0</v>
      </c>
      <c r="N11" s="10" t="s">
        <v>18</v>
      </c>
    </row>
    <row r="12" spans="1:14" ht="28.5" customHeight="1">
      <c r="A12" s="1"/>
      <c r="B12" s="3" t="s">
        <v>56</v>
      </c>
      <c r="C12" s="11"/>
      <c r="D12" s="82">
        <v>80</v>
      </c>
      <c r="E12" s="66">
        <v>0</v>
      </c>
      <c r="F12" s="10">
        <f t="shared" si="0"/>
        <v>0</v>
      </c>
      <c r="G12" s="10" t="s">
        <v>18</v>
      </c>
      <c r="H12" s="1"/>
      <c r="I12" s="3" t="s">
        <v>56</v>
      </c>
      <c r="J12" s="11"/>
      <c r="K12" s="82">
        <v>80</v>
      </c>
      <c r="L12" s="66">
        <v>0</v>
      </c>
      <c r="M12" s="10">
        <f t="shared" si="1"/>
        <v>0</v>
      </c>
      <c r="N12" s="10" t="s">
        <v>18</v>
      </c>
    </row>
    <row r="13" spans="1:14" ht="42" customHeight="1">
      <c r="A13" s="1"/>
      <c r="B13" s="3" t="s">
        <v>57</v>
      </c>
      <c r="C13" s="11"/>
      <c r="D13" s="66">
        <v>500</v>
      </c>
      <c r="E13" s="66">
        <v>0</v>
      </c>
      <c r="F13" s="10">
        <f t="shared" si="0"/>
        <v>0</v>
      </c>
      <c r="G13" s="10" t="s">
        <v>18</v>
      </c>
      <c r="H13" s="1"/>
      <c r="I13" s="3" t="s">
        <v>57</v>
      </c>
      <c r="J13" s="11"/>
      <c r="K13" s="66">
        <v>500</v>
      </c>
      <c r="L13" s="66">
        <v>0</v>
      </c>
      <c r="M13" s="10">
        <f t="shared" si="1"/>
        <v>0</v>
      </c>
      <c r="N13" s="10" t="s">
        <v>18</v>
      </c>
    </row>
    <row r="14" spans="1:14" ht="25.5" customHeight="1">
      <c r="A14" s="1"/>
      <c r="B14" s="3" t="s">
        <v>58</v>
      </c>
      <c r="C14" s="11"/>
      <c r="D14" s="82">
        <v>500</v>
      </c>
      <c r="E14" s="66">
        <v>0</v>
      </c>
      <c r="F14" s="10">
        <f t="shared" si="0"/>
        <v>0</v>
      </c>
      <c r="G14" s="10" t="s">
        <v>18</v>
      </c>
      <c r="H14" s="1"/>
      <c r="I14" s="3" t="s">
        <v>58</v>
      </c>
      <c r="J14" s="11"/>
      <c r="K14" s="82">
        <v>500</v>
      </c>
      <c r="L14" s="66">
        <v>0</v>
      </c>
      <c r="M14" s="10">
        <f t="shared" si="1"/>
        <v>0</v>
      </c>
      <c r="N14" s="10" t="s">
        <v>18</v>
      </c>
    </row>
    <row r="15" spans="1:14" ht="25.5" customHeight="1">
      <c r="A15" s="1"/>
      <c r="B15" s="3" t="s">
        <v>59</v>
      </c>
      <c r="C15" s="11"/>
      <c r="D15" s="66">
        <v>250</v>
      </c>
      <c r="E15" s="66">
        <v>0</v>
      </c>
      <c r="F15" s="10">
        <f t="shared" si="0"/>
        <v>0</v>
      </c>
      <c r="G15" s="10" t="s">
        <v>18</v>
      </c>
      <c r="H15" s="1"/>
      <c r="I15" s="3" t="s">
        <v>59</v>
      </c>
      <c r="J15" s="11"/>
      <c r="K15" s="66">
        <v>250</v>
      </c>
      <c r="L15" s="66">
        <v>0</v>
      </c>
      <c r="M15" s="10">
        <f t="shared" si="1"/>
        <v>0</v>
      </c>
      <c r="N15" s="10" t="s">
        <v>18</v>
      </c>
    </row>
    <row r="16" spans="1:14" s="19" customFormat="1" ht="20.25" customHeight="1">
      <c r="A16" s="18"/>
      <c r="B16" s="3" t="s">
        <v>60</v>
      </c>
      <c r="C16" s="2"/>
      <c r="D16" s="74">
        <v>500</v>
      </c>
      <c r="E16" s="66">
        <v>0</v>
      </c>
      <c r="F16" s="10">
        <f t="shared" si="0"/>
        <v>0</v>
      </c>
      <c r="G16" s="10" t="s">
        <v>18</v>
      </c>
      <c r="H16" s="18"/>
      <c r="I16" s="3" t="s">
        <v>60</v>
      </c>
      <c r="J16" s="2"/>
      <c r="K16" s="74">
        <v>500</v>
      </c>
      <c r="L16" s="66">
        <v>0</v>
      </c>
      <c r="M16" s="10">
        <f t="shared" si="1"/>
        <v>0</v>
      </c>
      <c r="N16" s="10" t="s">
        <v>18</v>
      </c>
    </row>
    <row r="17" spans="1:14" ht="12.75">
      <c r="A17" s="49"/>
      <c r="B17" s="3" t="s">
        <v>61</v>
      </c>
      <c r="C17" s="50"/>
      <c r="D17" s="83">
        <v>80</v>
      </c>
      <c r="E17" s="66">
        <v>0</v>
      </c>
      <c r="F17" s="10">
        <f t="shared" si="0"/>
        <v>0</v>
      </c>
      <c r="G17" s="10" t="s">
        <v>18</v>
      </c>
      <c r="H17" s="49"/>
      <c r="I17" s="3" t="s">
        <v>61</v>
      </c>
      <c r="J17" s="50"/>
      <c r="K17" s="83">
        <v>80</v>
      </c>
      <c r="L17" s="66">
        <v>0</v>
      </c>
      <c r="M17" s="10">
        <f t="shared" si="1"/>
        <v>0</v>
      </c>
      <c r="N17" s="10" t="s">
        <v>18</v>
      </c>
    </row>
    <row r="18" spans="1:14" ht="25.5">
      <c r="A18" s="49"/>
      <c r="B18" s="3" t="s">
        <v>62</v>
      </c>
      <c r="C18" s="50"/>
      <c r="D18" s="83">
        <v>200</v>
      </c>
      <c r="E18" s="66">
        <v>0</v>
      </c>
      <c r="F18" s="10">
        <f t="shared" si="0"/>
        <v>0</v>
      </c>
      <c r="G18" s="10" t="s">
        <v>18</v>
      </c>
      <c r="H18" s="49"/>
      <c r="I18" s="3" t="s">
        <v>62</v>
      </c>
      <c r="J18" s="50"/>
      <c r="K18" s="83">
        <v>200</v>
      </c>
      <c r="L18" s="66">
        <v>0</v>
      </c>
      <c r="M18" s="10">
        <f t="shared" si="1"/>
        <v>0</v>
      </c>
      <c r="N18" s="10" t="s">
        <v>18</v>
      </c>
    </row>
    <row r="19" spans="1:14" ht="12.75">
      <c r="A19" s="49"/>
      <c r="B19" s="3" t="s">
        <v>63</v>
      </c>
      <c r="C19" s="50"/>
      <c r="D19" s="83">
        <v>100</v>
      </c>
      <c r="E19" s="66">
        <v>0</v>
      </c>
      <c r="F19" s="10">
        <f t="shared" si="0"/>
        <v>0</v>
      </c>
      <c r="G19" s="10" t="s">
        <v>18</v>
      </c>
      <c r="H19" s="49"/>
      <c r="I19" s="3" t="s">
        <v>63</v>
      </c>
      <c r="J19" s="50"/>
      <c r="K19" s="83">
        <v>100</v>
      </c>
      <c r="L19" s="66">
        <v>0</v>
      </c>
      <c r="M19" s="10">
        <f t="shared" si="1"/>
        <v>0</v>
      </c>
      <c r="N19" s="10" t="s">
        <v>18</v>
      </c>
    </row>
    <row r="20" spans="1:14" ht="25.5">
      <c r="A20" s="49"/>
      <c r="B20" s="3" t="s">
        <v>64</v>
      </c>
      <c r="C20" s="50"/>
      <c r="D20" s="83">
        <v>1000</v>
      </c>
      <c r="E20" s="66">
        <v>0</v>
      </c>
      <c r="F20" s="10">
        <f t="shared" si="0"/>
        <v>0</v>
      </c>
      <c r="G20" s="10" t="s">
        <v>18</v>
      </c>
      <c r="H20" s="49"/>
      <c r="I20" s="3" t="s">
        <v>64</v>
      </c>
      <c r="J20" s="50"/>
      <c r="K20" s="83">
        <v>1000</v>
      </c>
      <c r="L20" s="66">
        <v>0</v>
      </c>
      <c r="M20" s="10">
        <f t="shared" si="1"/>
        <v>0</v>
      </c>
      <c r="N20" s="10" t="s">
        <v>18</v>
      </c>
    </row>
    <row r="21" spans="1:14" ht="20.25" customHeight="1">
      <c r="A21" s="49"/>
      <c r="B21" s="180" t="s">
        <v>97</v>
      </c>
      <c r="C21" s="180"/>
      <c r="D21" s="180"/>
      <c r="E21" s="180"/>
      <c r="F21" s="44">
        <f>SUM(F10:F20)</f>
        <v>0</v>
      </c>
      <c r="G21" s="58"/>
      <c r="H21" s="59"/>
      <c r="I21" s="180" t="s">
        <v>97</v>
      </c>
      <c r="J21" s="180"/>
      <c r="K21" s="180"/>
      <c r="L21" s="180"/>
      <c r="M21" s="44">
        <f>SUM(M10:M20)</f>
        <v>0</v>
      </c>
      <c r="N21" s="51"/>
    </row>
    <row r="22" spans="1:14" ht="21.75" customHeight="1">
      <c r="A22" s="49"/>
      <c r="B22" s="180" t="s">
        <v>105</v>
      </c>
      <c r="C22" s="180"/>
      <c r="D22" s="180"/>
      <c r="E22" s="180"/>
      <c r="F22" s="44">
        <f>SUM('B2'!F17+'B3'!F21)</f>
        <v>0</v>
      </c>
      <c r="G22" s="58"/>
      <c r="H22" s="59"/>
      <c r="I22" s="180" t="s">
        <v>105</v>
      </c>
      <c r="J22" s="180"/>
      <c r="K22" s="180"/>
      <c r="L22" s="180"/>
      <c r="M22" s="44">
        <f>SUM('B2'!M17+'B3'!M21)</f>
        <v>0</v>
      </c>
      <c r="N22" s="51"/>
    </row>
  </sheetData>
  <sheetProtection selectLockedCells="1"/>
  <mergeCells count="9">
    <mergeCell ref="B22:E22"/>
    <mergeCell ref="I22:L22"/>
    <mergeCell ref="A1:N1"/>
    <mergeCell ref="A3:N3"/>
    <mergeCell ref="A4:N4"/>
    <mergeCell ref="A6:F6"/>
    <mergeCell ref="H6:M6"/>
    <mergeCell ref="B21:E21"/>
    <mergeCell ref="I21:L21"/>
  </mergeCells>
  <conditionalFormatting sqref="A16:B16 A17:D20 A21:B21 F21:G21 N21:IV21 A22 O22:IV22 A23:IV65536 O8:IV20">
    <cfRule type="cellIs" priority="19" dxfId="0" operator="equal" stopIfTrue="1">
      <formula>0</formula>
    </cfRule>
  </conditionalFormatting>
  <conditionalFormatting sqref="H16:I16 H17:J20 H21:I21 M21">
    <cfRule type="cellIs" priority="10" dxfId="0" operator="equal" stopIfTrue="1">
      <formula>0</formula>
    </cfRule>
  </conditionalFormatting>
  <conditionalFormatting sqref="A1:A2 O1:IV3 O5:IV7">
    <cfRule type="cellIs" priority="9" dxfId="0" operator="equal" stopIfTrue="1">
      <formula>0</formula>
    </cfRule>
  </conditionalFormatting>
  <conditionalFormatting sqref="B22 F22:G22 N22">
    <cfRule type="cellIs" priority="8" dxfId="0" operator="equal" stopIfTrue="1">
      <formula>0</formula>
    </cfRule>
  </conditionalFormatting>
  <conditionalFormatting sqref="H22">
    <cfRule type="cellIs" priority="7" dxfId="0" operator="equal" stopIfTrue="1">
      <formula>0</formula>
    </cfRule>
  </conditionalFormatting>
  <conditionalFormatting sqref="I22">
    <cfRule type="cellIs" priority="6" dxfId="0" operator="equal" stopIfTrue="1">
      <formula>0</formula>
    </cfRule>
  </conditionalFormatting>
  <conditionalFormatting sqref="M22">
    <cfRule type="cellIs" priority="4" dxfId="0" operator="equal" stopIfTrue="1">
      <formula>0</formula>
    </cfRule>
  </conditionalFormatting>
  <conditionalFormatting sqref="K17:K20">
    <cfRule type="cellIs" priority="3" dxfId="0" operator="equal" stopIfTrue="1">
      <formula>0</formula>
    </cfRule>
  </conditionalFormatting>
  <conditionalFormatting sqref="O4:IV4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N20"/>
  <sheetViews>
    <sheetView workbookViewId="0" topLeftCell="A1">
      <selection activeCell="R20" sqref="R20"/>
    </sheetView>
  </sheetViews>
  <sheetFormatPr defaultColWidth="9.140625" defaultRowHeight="12.75"/>
  <cols>
    <col min="1" max="1" width="7.140625" style="45" customWidth="1"/>
    <col min="2" max="2" width="23.57421875" style="17" customWidth="1"/>
    <col min="3" max="3" width="7.7109375" style="35" customWidth="1"/>
    <col min="4" max="4" width="7.7109375" style="19" customWidth="1"/>
    <col min="5" max="5" width="7.7109375" style="17" customWidth="1"/>
    <col min="6" max="6" width="7.7109375" style="35" customWidth="1"/>
    <col min="7" max="7" width="9.7109375" style="17" customWidth="1"/>
    <col min="8" max="8" width="7.57421875" style="17" hidden="1" customWidth="1"/>
    <col min="9" max="9" width="24.28125" style="31" hidden="1" customWidth="1"/>
    <col min="10" max="10" width="7.7109375" style="31" hidden="1" customWidth="1"/>
    <col min="11" max="13" width="7.7109375" style="17" hidden="1" customWidth="1"/>
    <col min="14" max="14" width="9.7109375" style="17" hidden="1" customWidth="1"/>
    <col min="15" max="16384" width="9.140625" style="17" customWidth="1"/>
  </cols>
  <sheetData>
    <row r="1" spans="1:14" ht="12.75">
      <c r="A1" s="157" t="s">
        <v>180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2.75">
      <c r="A2" s="35"/>
      <c r="B2" s="35"/>
      <c r="D2" s="35"/>
      <c r="E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171" t="s">
        <v>27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s="109" customFormat="1" ht="12.75">
      <c r="A4" s="173" t="s">
        <v>201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12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24" customHeight="1">
      <c r="A6" s="177" t="s">
        <v>9</v>
      </c>
      <c r="B6" s="177"/>
      <c r="C6" s="177"/>
      <c r="D6" s="177"/>
      <c r="E6" s="177"/>
      <c r="F6" s="177"/>
      <c r="G6" s="77"/>
      <c r="H6" s="177" t="s">
        <v>10</v>
      </c>
      <c r="I6" s="177"/>
      <c r="J6" s="177"/>
      <c r="K6" s="177"/>
      <c r="L6" s="177"/>
      <c r="M6" s="177"/>
      <c r="N6" s="77"/>
    </row>
    <row r="7" spans="1:14" ht="38.25">
      <c r="A7" s="8" t="s">
        <v>11</v>
      </c>
      <c r="B7" s="8" t="s">
        <v>12</v>
      </c>
      <c r="C7" s="8" t="s">
        <v>14</v>
      </c>
      <c r="D7" s="8" t="s">
        <v>93</v>
      </c>
      <c r="E7" s="8" t="s">
        <v>15</v>
      </c>
      <c r="F7" s="8" t="s">
        <v>94</v>
      </c>
      <c r="G7" s="8" t="s">
        <v>16</v>
      </c>
      <c r="H7" s="8" t="s">
        <v>11</v>
      </c>
      <c r="I7" s="8" t="s">
        <v>12</v>
      </c>
      <c r="J7" s="8" t="s">
        <v>14</v>
      </c>
      <c r="K7" s="8" t="s">
        <v>13</v>
      </c>
      <c r="L7" s="8" t="s">
        <v>15</v>
      </c>
      <c r="M7" s="8" t="s">
        <v>0</v>
      </c>
      <c r="N7" s="8" t="s">
        <v>17</v>
      </c>
    </row>
    <row r="8" spans="1:14" ht="44.25" customHeight="1">
      <c r="A8" s="1" t="s">
        <v>4</v>
      </c>
      <c r="B8" s="47" t="s">
        <v>107</v>
      </c>
      <c r="C8" s="11"/>
      <c r="D8" s="1"/>
      <c r="E8" s="9"/>
      <c r="F8" s="10"/>
      <c r="G8" s="10"/>
      <c r="H8" s="1" t="s">
        <v>4</v>
      </c>
      <c r="I8" s="47" t="s">
        <v>107</v>
      </c>
      <c r="J8" s="11"/>
      <c r="K8" s="1"/>
      <c r="L8" s="9"/>
      <c r="M8" s="10"/>
      <c r="N8" s="10"/>
    </row>
    <row r="9" spans="1:14" ht="44.25" customHeight="1">
      <c r="A9" s="1"/>
      <c r="B9" s="3" t="s">
        <v>160</v>
      </c>
      <c r="C9" s="11"/>
      <c r="D9" s="82">
        <v>50</v>
      </c>
      <c r="E9" s="126">
        <v>0</v>
      </c>
      <c r="F9" s="10">
        <f>SUM(D9*E9)</f>
        <v>0</v>
      </c>
      <c r="G9" s="10" t="s">
        <v>18</v>
      </c>
      <c r="H9" s="1"/>
      <c r="I9" s="3" t="s">
        <v>160</v>
      </c>
      <c r="J9" s="11"/>
      <c r="K9" s="82">
        <v>50</v>
      </c>
      <c r="L9" s="9">
        <v>0</v>
      </c>
      <c r="M9" s="10">
        <f>SUM(K9*L9)</f>
        <v>0</v>
      </c>
      <c r="N9" s="10"/>
    </row>
    <row r="10" spans="1:14" ht="63" customHeight="1">
      <c r="A10" s="1"/>
      <c r="B10" s="81" t="s">
        <v>161</v>
      </c>
      <c r="C10" s="11"/>
      <c r="D10" s="67">
        <v>150</v>
      </c>
      <c r="E10" s="126">
        <v>0</v>
      </c>
      <c r="F10" s="10">
        <f>SUM(D10*E10)</f>
        <v>0</v>
      </c>
      <c r="G10" s="10" t="s">
        <v>18</v>
      </c>
      <c r="H10" s="1"/>
      <c r="I10" s="81" t="s">
        <v>161</v>
      </c>
      <c r="J10" s="11"/>
      <c r="K10" s="67">
        <v>150</v>
      </c>
      <c r="L10" s="9">
        <v>0</v>
      </c>
      <c r="M10" s="10">
        <f>SUM(K10*L10)</f>
        <v>0</v>
      </c>
      <c r="N10" s="10"/>
    </row>
    <row r="11" spans="1:14" ht="63" customHeight="1">
      <c r="A11" s="1"/>
      <c r="B11" s="80" t="s">
        <v>159</v>
      </c>
      <c r="C11" s="11"/>
      <c r="D11" s="1"/>
      <c r="E11" s="9"/>
      <c r="F11" s="10"/>
      <c r="G11" s="10" t="s">
        <v>18</v>
      </c>
      <c r="H11" s="1"/>
      <c r="I11" s="3"/>
      <c r="J11" s="11"/>
      <c r="K11" s="1"/>
      <c r="L11" s="9"/>
      <c r="M11" s="10"/>
      <c r="N11" s="10"/>
    </row>
    <row r="12" spans="1:14" ht="31.5" customHeight="1">
      <c r="A12" s="1"/>
      <c r="B12" s="3"/>
      <c r="C12" s="11"/>
      <c r="D12" s="66"/>
      <c r="E12" s="66"/>
      <c r="F12" s="10"/>
      <c r="G12" s="10"/>
      <c r="H12" s="1"/>
      <c r="I12" s="3"/>
      <c r="J12" s="11"/>
      <c r="K12" s="66"/>
      <c r="L12" s="66"/>
      <c r="M12" s="10"/>
      <c r="N12" s="10"/>
    </row>
    <row r="13" spans="1:14" ht="66" customHeight="1">
      <c r="A13" s="1"/>
      <c r="B13" s="3"/>
      <c r="C13" s="11"/>
      <c r="D13" s="66"/>
      <c r="E13" s="66"/>
      <c r="F13" s="10"/>
      <c r="G13" s="10"/>
      <c r="H13" s="1"/>
      <c r="I13" s="3"/>
      <c r="J13" s="11"/>
      <c r="K13" s="66"/>
      <c r="L13" s="66"/>
      <c r="M13" s="10"/>
      <c r="N13" s="10"/>
    </row>
    <row r="14" spans="1:14" s="19" customFormat="1" ht="20.25" customHeight="1">
      <c r="A14" s="18"/>
      <c r="B14" s="3"/>
      <c r="C14" s="2"/>
      <c r="D14" s="69"/>
      <c r="E14" s="66"/>
      <c r="F14" s="10"/>
      <c r="G14" s="10"/>
      <c r="H14" s="18"/>
      <c r="I14" s="3"/>
      <c r="J14" s="2"/>
      <c r="K14" s="69"/>
      <c r="L14" s="66"/>
      <c r="M14" s="10"/>
      <c r="N14" s="10"/>
    </row>
    <row r="15" spans="1:14" ht="12.75">
      <c r="A15" s="49"/>
      <c r="B15" s="3"/>
      <c r="C15" s="50"/>
      <c r="D15" s="70"/>
      <c r="E15" s="66"/>
      <c r="F15" s="10"/>
      <c r="G15" s="10"/>
      <c r="H15" s="49"/>
      <c r="I15" s="3"/>
      <c r="J15" s="50"/>
      <c r="K15" s="70"/>
      <c r="L15" s="66"/>
      <c r="M15" s="10"/>
      <c r="N15" s="10"/>
    </row>
    <row r="16" spans="1:14" ht="12.75">
      <c r="A16" s="49"/>
      <c r="B16" s="3"/>
      <c r="C16" s="50"/>
      <c r="D16" s="70"/>
      <c r="E16" s="66"/>
      <c r="F16" s="10"/>
      <c r="G16" s="10"/>
      <c r="H16" s="49"/>
      <c r="I16" s="3"/>
      <c r="J16" s="50"/>
      <c r="K16" s="70"/>
      <c r="L16" s="66"/>
      <c r="M16" s="10"/>
      <c r="N16" s="10"/>
    </row>
    <row r="17" spans="1:14" ht="12.75">
      <c r="A17" s="49"/>
      <c r="B17" s="3"/>
      <c r="C17" s="50"/>
      <c r="D17" s="70"/>
      <c r="E17" s="66"/>
      <c r="F17" s="10"/>
      <c r="G17" s="10"/>
      <c r="H17" s="49"/>
      <c r="I17" s="3"/>
      <c r="J17" s="50"/>
      <c r="K17" s="70"/>
      <c r="L17" s="66"/>
      <c r="M17" s="10"/>
      <c r="N17" s="10"/>
    </row>
    <row r="18" spans="1:14" ht="12.75">
      <c r="A18" s="49"/>
      <c r="B18" s="3"/>
      <c r="C18" s="50"/>
      <c r="D18" s="70"/>
      <c r="E18" s="66"/>
      <c r="F18" s="10"/>
      <c r="G18" s="10"/>
      <c r="H18" s="49"/>
      <c r="I18" s="3"/>
      <c r="J18" s="50"/>
      <c r="K18" s="70"/>
      <c r="L18" s="66"/>
      <c r="M18" s="10"/>
      <c r="N18" s="10"/>
    </row>
    <row r="19" spans="1:14" ht="20.25" customHeight="1">
      <c r="A19" s="49"/>
      <c r="B19" s="180" t="s">
        <v>162</v>
      </c>
      <c r="C19" s="180"/>
      <c r="D19" s="180"/>
      <c r="E19" s="180"/>
      <c r="F19" s="44">
        <f>SUM(F9:F18)</f>
        <v>0</v>
      </c>
      <c r="G19" s="58"/>
      <c r="H19" s="59"/>
      <c r="I19" s="180" t="s">
        <v>162</v>
      </c>
      <c r="J19" s="180"/>
      <c r="K19" s="180"/>
      <c r="L19" s="180"/>
      <c r="M19" s="44">
        <f>SUM(M9:M18)</f>
        <v>0</v>
      </c>
      <c r="N19" s="51"/>
    </row>
    <row r="20" spans="1:14" ht="21.75" customHeight="1">
      <c r="A20" s="49"/>
      <c r="B20" s="180" t="s">
        <v>163</v>
      </c>
      <c r="C20" s="180"/>
      <c r="D20" s="180"/>
      <c r="E20" s="180"/>
      <c r="F20" s="44">
        <f>SUM('B3'!F22)+('B4 Bilik dan Bengkel CDeC'!F19)</f>
        <v>0</v>
      </c>
      <c r="G20" s="58"/>
      <c r="H20" s="59"/>
      <c r="I20" s="180" t="s">
        <v>163</v>
      </c>
      <c r="J20" s="180"/>
      <c r="K20" s="180"/>
      <c r="L20" s="180"/>
      <c r="M20" s="44">
        <f>SUM('B3'!M22)+('B4 Bilik dan Bengkel CDeC'!M19)</f>
        <v>0</v>
      </c>
      <c r="N20" s="51"/>
    </row>
  </sheetData>
  <sheetProtection/>
  <mergeCells count="9">
    <mergeCell ref="B20:E20"/>
    <mergeCell ref="I20:L20"/>
    <mergeCell ref="A1:N1"/>
    <mergeCell ref="A3:N3"/>
    <mergeCell ref="A4:N4"/>
    <mergeCell ref="A6:F6"/>
    <mergeCell ref="H6:M6"/>
    <mergeCell ref="B19:E19"/>
    <mergeCell ref="I19:L19"/>
  </mergeCells>
  <conditionalFormatting sqref="A14:B14 A15:D18 A19:B19 F19:G19 N19:IV19 A20 O20:IV20 A21:IV65536 O8:IV18">
    <cfRule type="cellIs" priority="9" dxfId="0" operator="equal" stopIfTrue="1">
      <formula>0</formula>
    </cfRule>
  </conditionalFormatting>
  <conditionalFormatting sqref="H14:I14 H15:K18 H19:I19 M19">
    <cfRule type="cellIs" priority="8" dxfId="0" operator="equal" stopIfTrue="1">
      <formula>0</formula>
    </cfRule>
  </conditionalFormatting>
  <conditionalFormatting sqref="A1:A2 O1:IV3 O5:IV7">
    <cfRule type="cellIs" priority="7" dxfId="0" operator="equal" stopIfTrue="1">
      <formula>0</formula>
    </cfRule>
  </conditionalFormatting>
  <conditionalFormatting sqref="B20 F20:G20 N20">
    <cfRule type="cellIs" priority="6" dxfId="0" operator="equal" stopIfTrue="1">
      <formula>0</formula>
    </cfRule>
  </conditionalFormatting>
  <conditionalFormatting sqref="H20">
    <cfRule type="cellIs" priority="5" dxfId="0" operator="equal" stopIfTrue="1">
      <formula>0</formula>
    </cfRule>
  </conditionalFormatting>
  <conditionalFormatting sqref="I20">
    <cfRule type="cellIs" priority="4" dxfId="0" operator="equal" stopIfTrue="1">
      <formula>0</formula>
    </cfRule>
  </conditionalFormatting>
  <conditionalFormatting sqref="M20">
    <cfRule type="cellIs" priority="3" dxfId="0" operator="equal" stopIfTrue="1">
      <formula>0</formula>
    </cfRule>
  </conditionalFormatting>
  <conditionalFormatting sqref="O4:IV4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PPD BATU PAHAT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</dc:creator>
  <cp:keywords/>
  <dc:description/>
  <cp:lastModifiedBy>Envy</cp:lastModifiedBy>
  <cp:lastPrinted>2016-06-27T04:05:20Z</cp:lastPrinted>
  <dcterms:created xsi:type="dcterms:W3CDTF">2005-06-07T02:36:58Z</dcterms:created>
  <dcterms:modified xsi:type="dcterms:W3CDTF">2016-07-27T08:50:41Z</dcterms:modified>
  <cp:category/>
  <cp:version/>
  <cp:contentType/>
  <cp:contentStatus/>
</cp:coreProperties>
</file>